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2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3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4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9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10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1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2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3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4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5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6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7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8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9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0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1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2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3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4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drawings/drawing5.xml" ContentType="application/vnd.openxmlformats-officedocument.drawing+xml"/>
  <Override PartName="/xl/charts/chart225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6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7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8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9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0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1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2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3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4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5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6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7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8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9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0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1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2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3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4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5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6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7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8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9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0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1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2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3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4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5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6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drawings/drawing6.xml" ContentType="application/vnd.openxmlformats-officedocument.drawing+xml"/>
  <Override PartName="/xl/charts/chart257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8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9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0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1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2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3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4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5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6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7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8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9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0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1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2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3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4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5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6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7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8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9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0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1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2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3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4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5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6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7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8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drawings/drawing7.xml" ContentType="application/vnd.openxmlformats-officedocument.drawing+xml"/>
  <Override PartName="/xl/charts/chart289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90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1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2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3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4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5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6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7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8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9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00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1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2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3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4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5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6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7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8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9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0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1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2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3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4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5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6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7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8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9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20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1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2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3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4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5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6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7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8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9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30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1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2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3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4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5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6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7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8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9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0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1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2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3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4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5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6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7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8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9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50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1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2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drawings/drawing8.xml" ContentType="application/vnd.openxmlformats-officedocument.drawing+xml"/>
  <Override PartName="/xl/charts/chart353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4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5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6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7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8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9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dbloi-my.sharepoint.com/personal/eric_yang_kh_andersen_com/Documents/"/>
    </mc:Choice>
  </mc:AlternateContent>
  <xr:revisionPtr revIDLastSave="20" documentId="8_{0C15F2B9-9047-45C0-8491-2A1459B78DE8}" xr6:coauthVersionLast="47" xr6:coauthVersionMax="47" xr10:uidLastSave="{B0DC07AE-528D-45BD-BB70-7540E4C50AE8}"/>
  <bookViews>
    <workbookView xWindow="-110" yWindow="-110" windowWidth="19420" windowHeight="10420" tabRatio="801" activeTab="1" xr2:uid="{E567D263-C838-CB48-BC25-2976C3CDD820}"/>
  </bookViews>
  <sheets>
    <sheet name="Raw data" sheetId="1" r:id="rId1"/>
    <sheet name="Asia &amp; SEA &amp; Comp" sheetId="10" r:id="rId2"/>
    <sheet name="Jurisdiction, scope" sheetId="3" r:id="rId3"/>
    <sheet name="Nature of obl." sheetId="4" r:id="rId4"/>
    <sheet name="Duty to prevent" sheetId="5" r:id="rId5"/>
    <sheet name="Conventions" sheetId="6" r:id="rId6"/>
    <sheet name="HR" sheetId="7" r:id="rId7"/>
    <sheet name="Consequences" sheetId="8" r:id="rId8"/>
    <sheet name="Participation" sheetId="9" r:id="rId9"/>
  </sheets>
  <definedNames>
    <definedName name="_xlnm.Print_Area" localSheetId="1">'Asia &amp; SEA &amp; Comp'!$A$1:$U$532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S8" i="1" l="1"/>
  <c r="CT10" i="1"/>
  <c r="CT15" i="1"/>
  <c r="CS18" i="1"/>
  <c r="CT19" i="1"/>
  <c r="CT22" i="1"/>
  <c r="CT24" i="1"/>
  <c r="CT27" i="1"/>
  <c r="CT31" i="1"/>
  <c r="CT36" i="1"/>
  <c r="CT38" i="1"/>
  <c r="CT41" i="1"/>
  <c r="CS42" i="1"/>
  <c r="CN18" i="1"/>
  <c r="CO19" i="1"/>
  <c r="CO22" i="1"/>
  <c r="CO24" i="1"/>
  <c r="CO27" i="1"/>
  <c r="CO31" i="1"/>
  <c r="CO36" i="1"/>
  <c r="CO38" i="1"/>
  <c r="CO41" i="1"/>
  <c r="CN42" i="1"/>
  <c r="CO10" i="1"/>
  <c r="CO15" i="1"/>
  <c r="CN8" i="1"/>
  <c r="D59" i="1" l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59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CN7" i="1" s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58" i="1"/>
  <c r="DD20" i="1"/>
  <c r="DC20" i="1"/>
  <c r="DB20" i="1"/>
  <c r="CW55" i="1"/>
  <c r="CS20" i="1" l="1"/>
  <c r="CS23" i="1"/>
  <c r="CR25" i="1"/>
  <c r="CS40" i="1"/>
  <c r="CS13" i="1"/>
  <c r="CS17" i="1"/>
  <c r="CS44" i="1"/>
  <c r="CT13" i="1"/>
  <c r="CS27" i="1"/>
  <c r="CR22" i="1"/>
  <c r="CS33" i="1"/>
  <c r="CR23" i="1"/>
  <c r="CT11" i="1"/>
  <c r="CS21" i="1"/>
  <c r="CT8" i="1"/>
  <c r="CT7" i="1"/>
  <c r="CR17" i="1"/>
  <c r="CS46" i="1"/>
  <c r="CR11" i="1"/>
  <c r="CS25" i="1"/>
  <c r="CR29" i="1"/>
  <c r="CR44" i="1"/>
  <c r="CT16" i="1"/>
  <c r="CS7" i="1"/>
  <c r="CS15" i="1"/>
  <c r="CT18" i="1"/>
  <c r="CR20" i="1"/>
  <c r="CR32" i="1"/>
  <c r="CR21" i="1"/>
  <c r="CR34" i="1"/>
  <c r="CT42" i="1"/>
  <c r="CR41" i="1"/>
  <c r="CR19" i="1"/>
  <c r="CS28" i="1"/>
  <c r="CR39" i="1"/>
  <c r="CR45" i="1"/>
  <c r="CR28" i="1"/>
  <c r="CT33" i="1"/>
  <c r="CT39" i="1"/>
  <c r="CS10" i="1"/>
  <c r="CR16" i="1"/>
  <c r="CR24" i="1"/>
  <c r="CT29" i="1"/>
  <c r="CT34" i="1"/>
  <c r="CT40" i="1"/>
  <c r="CT45" i="1"/>
  <c r="CT32" i="1"/>
  <c r="CS31" i="1"/>
  <c r="CS36" i="1"/>
  <c r="CT46" i="1"/>
  <c r="CS38" i="1"/>
  <c r="CR8" i="1"/>
  <c r="CU8" i="1" s="1"/>
  <c r="CS16" i="1"/>
  <c r="CT21" i="1"/>
  <c r="CS24" i="1"/>
  <c r="CS34" i="1"/>
  <c r="CS45" i="1"/>
  <c r="CR7" i="1"/>
  <c r="CT28" i="1"/>
  <c r="CR46" i="1"/>
  <c r="CR13" i="1"/>
  <c r="CS19" i="1"/>
  <c r="CU19" i="1" s="1"/>
  <c r="CS39" i="1"/>
  <c r="CR42" i="1"/>
  <c r="CU42" i="1" s="1"/>
  <c r="CR10" i="1"/>
  <c r="CR40" i="1"/>
  <c r="CR15" i="1"/>
  <c r="CU15" i="1" s="1"/>
  <c r="CT17" i="1"/>
  <c r="CU17" i="1" s="1"/>
  <c r="CT25" i="1"/>
  <c r="CU25" i="1" s="1"/>
  <c r="CS29" i="1"/>
  <c r="CR33" i="1"/>
  <c r="CR36" i="1"/>
  <c r="CU36" i="1" s="1"/>
  <c r="CR18" i="1"/>
  <c r="CU18" i="1" s="1"/>
  <c r="CT20" i="1"/>
  <c r="CR27" i="1"/>
  <c r="CU27" i="1" s="1"/>
  <c r="CR38" i="1"/>
  <c r="CT23" i="1"/>
  <c r="CU23" i="1" s="1"/>
  <c r="CR31" i="1"/>
  <c r="CT44" i="1"/>
  <c r="CU44" i="1" s="1"/>
  <c r="CS11" i="1"/>
  <c r="CS41" i="1"/>
  <c r="CS22" i="1"/>
  <c r="CU22" i="1" s="1"/>
  <c r="CS32" i="1"/>
  <c r="CU32" i="1" s="1"/>
  <c r="CN13" i="1"/>
  <c r="CN34" i="1"/>
  <c r="CN36" i="1"/>
  <c r="CM17" i="1"/>
  <c r="CN46" i="1"/>
  <c r="CM20" i="1"/>
  <c r="CN25" i="1"/>
  <c r="CM40" i="1"/>
  <c r="CM23" i="1"/>
  <c r="CM18" i="1"/>
  <c r="CN33" i="1"/>
  <c r="CM10" i="1"/>
  <c r="CM45" i="1"/>
  <c r="CM19" i="1"/>
  <c r="CM22" i="1"/>
  <c r="CM21" i="1"/>
  <c r="CM11" i="1"/>
  <c r="CN22" i="1"/>
  <c r="CM36" i="1"/>
  <c r="CP36" i="1" s="1"/>
  <c r="CM16" i="1"/>
  <c r="CM29" i="1"/>
  <c r="CO11" i="1"/>
  <c r="CO17" i="1"/>
  <c r="CO25" i="1"/>
  <c r="CM33" i="1"/>
  <c r="CO46" i="1"/>
  <c r="CM13" i="1"/>
  <c r="CN19" i="1"/>
  <c r="CM42" i="1"/>
  <c r="CO20" i="1"/>
  <c r="CM27" i="1"/>
  <c r="CM38" i="1"/>
  <c r="CO40" i="1"/>
  <c r="CM8" i="1"/>
  <c r="CO18" i="1"/>
  <c r="CM24" i="1"/>
  <c r="CM15" i="1"/>
  <c r="CO21" i="1"/>
  <c r="CM28" i="1"/>
  <c r="CM39" i="1"/>
  <c r="CO45" i="1"/>
  <c r="CO23" i="1"/>
  <c r="CM31" i="1"/>
  <c r="CM41" i="1"/>
  <c r="CO44" i="1"/>
  <c r="CN10" i="1"/>
  <c r="CM34" i="1"/>
  <c r="CM32" i="1"/>
  <c r="CM7" i="1"/>
  <c r="CN17" i="1"/>
  <c r="CN44" i="1"/>
  <c r="CM44" i="1"/>
  <c r="CO39" i="1"/>
  <c r="CM25" i="1"/>
  <c r="CN32" i="1"/>
  <c r="CN23" i="1"/>
  <c r="CM46" i="1"/>
  <c r="CN11" i="1"/>
  <c r="CN16" i="1"/>
  <c r="CO42" i="1"/>
  <c r="CN45" i="1"/>
  <c r="CN29" i="1"/>
  <c r="CN40" i="1"/>
  <c r="CN41" i="1"/>
  <c r="CN28" i="1"/>
  <c r="CN38" i="1"/>
  <c r="CN21" i="1"/>
  <c r="CN39" i="1"/>
  <c r="CO16" i="1"/>
  <c r="CN15" i="1"/>
  <c r="CO28" i="1"/>
  <c r="CO32" i="1"/>
  <c r="CO29" i="1"/>
  <c r="CO34" i="1"/>
  <c r="CN27" i="1"/>
  <c r="CO33" i="1"/>
  <c r="CO13" i="1"/>
  <c r="CN31" i="1"/>
  <c r="CO8" i="1"/>
  <c r="CN24" i="1"/>
  <c r="CN20" i="1"/>
  <c r="CO7" i="1"/>
  <c r="DE20" i="1"/>
  <c r="EH46" i="1"/>
  <c r="EG46" i="1"/>
  <c r="EF46" i="1"/>
  <c r="EH45" i="1"/>
  <c r="EG45" i="1"/>
  <c r="EF45" i="1"/>
  <c r="EH44" i="1"/>
  <c r="EG44" i="1"/>
  <c r="EF44" i="1"/>
  <c r="EH42" i="1"/>
  <c r="EG42" i="1"/>
  <c r="EF42" i="1"/>
  <c r="EH41" i="1"/>
  <c r="EG41" i="1"/>
  <c r="EF41" i="1"/>
  <c r="EH40" i="1"/>
  <c r="EG40" i="1"/>
  <c r="EF40" i="1"/>
  <c r="EH39" i="1"/>
  <c r="EG39" i="1"/>
  <c r="EF39" i="1"/>
  <c r="EH38" i="1"/>
  <c r="EG38" i="1"/>
  <c r="EF38" i="1"/>
  <c r="EH36" i="1"/>
  <c r="EG36" i="1"/>
  <c r="EF36" i="1"/>
  <c r="EH34" i="1"/>
  <c r="EG34" i="1"/>
  <c r="EF34" i="1"/>
  <c r="EH33" i="1"/>
  <c r="EG33" i="1"/>
  <c r="EF33" i="1"/>
  <c r="EH32" i="1"/>
  <c r="EG32" i="1"/>
  <c r="EF32" i="1"/>
  <c r="EH31" i="1"/>
  <c r="EG31" i="1"/>
  <c r="EF31" i="1"/>
  <c r="EH29" i="1"/>
  <c r="EG29" i="1"/>
  <c r="EF29" i="1"/>
  <c r="EH28" i="1"/>
  <c r="EG28" i="1"/>
  <c r="EF28" i="1"/>
  <c r="EH27" i="1"/>
  <c r="EG27" i="1"/>
  <c r="EF27" i="1"/>
  <c r="EH25" i="1"/>
  <c r="EG25" i="1"/>
  <c r="EF25" i="1"/>
  <c r="EH24" i="1"/>
  <c r="EG24" i="1"/>
  <c r="EF24" i="1"/>
  <c r="EH23" i="1"/>
  <c r="EG23" i="1"/>
  <c r="EF23" i="1"/>
  <c r="EH22" i="1"/>
  <c r="EG22" i="1"/>
  <c r="EF22" i="1"/>
  <c r="EH21" i="1"/>
  <c r="EG21" i="1"/>
  <c r="EF21" i="1"/>
  <c r="EH20" i="1"/>
  <c r="EG20" i="1"/>
  <c r="EF20" i="1"/>
  <c r="EH19" i="1"/>
  <c r="EG19" i="1"/>
  <c r="EF19" i="1"/>
  <c r="EH18" i="1"/>
  <c r="EG18" i="1"/>
  <c r="EF18" i="1"/>
  <c r="EH17" i="1"/>
  <c r="EG17" i="1"/>
  <c r="EF17" i="1"/>
  <c r="EH16" i="1"/>
  <c r="EG16" i="1"/>
  <c r="EF16" i="1"/>
  <c r="EH15" i="1"/>
  <c r="EG15" i="1"/>
  <c r="EF15" i="1"/>
  <c r="EH13" i="1"/>
  <c r="EG13" i="1"/>
  <c r="EF13" i="1"/>
  <c r="EH11" i="1"/>
  <c r="EG11" i="1"/>
  <c r="EF11" i="1"/>
  <c r="EH10" i="1"/>
  <c r="EG10" i="1"/>
  <c r="EF10" i="1"/>
  <c r="EH8" i="1"/>
  <c r="EG8" i="1"/>
  <c r="EF8" i="1"/>
  <c r="EH7" i="1"/>
  <c r="EG7" i="1"/>
  <c r="EF7" i="1"/>
  <c r="EC46" i="1"/>
  <c r="EB46" i="1"/>
  <c r="EA46" i="1"/>
  <c r="EC45" i="1"/>
  <c r="EB45" i="1"/>
  <c r="EA45" i="1"/>
  <c r="EC44" i="1"/>
  <c r="EB44" i="1"/>
  <c r="EA44" i="1"/>
  <c r="EC42" i="1"/>
  <c r="EB42" i="1"/>
  <c r="EA42" i="1"/>
  <c r="EC41" i="1"/>
  <c r="EB41" i="1"/>
  <c r="EA41" i="1"/>
  <c r="EC40" i="1"/>
  <c r="EB40" i="1"/>
  <c r="EA40" i="1"/>
  <c r="EC39" i="1"/>
  <c r="EB39" i="1"/>
  <c r="EA39" i="1"/>
  <c r="EC38" i="1"/>
  <c r="EB38" i="1"/>
  <c r="EA38" i="1"/>
  <c r="EC36" i="1"/>
  <c r="EB36" i="1"/>
  <c r="EA36" i="1"/>
  <c r="EC34" i="1"/>
  <c r="EB34" i="1"/>
  <c r="EA34" i="1"/>
  <c r="EC33" i="1"/>
  <c r="EB33" i="1"/>
  <c r="EA33" i="1"/>
  <c r="EC32" i="1"/>
  <c r="EB32" i="1"/>
  <c r="EA32" i="1"/>
  <c r="EC31" i="1"/>
  <c r="EB31" i="1"/>
  <c r="EA31" i="1"/>
  <c r="EC29" i="1"/>
  <c r="EB29" i="1"/>
  <c r="EA29" i="1"/>
  <c r="EC28" i="1"/>
  <c r="EB28" i="1"/>
  <c r="EA28" i="1"/>
  <c r="EC27" i="1"/>
  <c r="EB27" i="1"/>
  <c r="EA27" i="1"/>
  <c r="EC25" i="1"/>
  <c r="EB25" i="1"/>
  <c r="EA25" i="1"/>
  <c r="EC24" i="1"/>
  <c r="EB24" i="1"/>
  <c r="EA24" i="1"/>
  <c r="EC23" i="1"/>
  <c r="EB23" i="1"/>
  <c r="EA23" i="1"/>
  <c r="EC22" i="1"/>
  <c r="EB22" i="1"/>
  <c r="EA22" i="1"/>
  <c r="EC21" i="1"/>
  <c r="EB21" i="1"/>
  <c r="EA21" i="1"/>
  <c r="EC20" i="1"/>
  <c r="EB20" i="1"/>
  <c r="EA20" i="1"/>
  <c r="EC19" i="1"/>
  <c r="EB19" i="1"/>
  <c r="EA19" i="1"/>
  <c r="EC18" i="1"/>
  <c r="EB18" i="1"/>
  <c r="EA18" i="1"/>
  <c r="EC17" i="1"/>
  <c r="EB17" i="1"/>
  <c r="EA17" i="1"/>
  <c r="EC16" i="1"/>
  <c r="EB16" i="1"/>
  <c r="EA16" i="1"/>
  <c r="EC15" i="1"/>
  <c r="EB15" i="1"/>
  <c r="EA15" i="1"/>
  <c r="EC13" i="1"/>
  <c r="EB13" i="1"/>
  <c r="EA13" i="1"/>
  <c r="EC11" i="1"/>
  <c r="EB11" i="1"/>
  <c r="EA11" i="1"/>
  <c r="EC10" i="1"/>
  <c r="EB10" i="1"/>
  <c r="EA10" i="1"/>
  <c r="EC8" i="1"/>
  <c r="EB8" i="1"/>
  <c r="EA8" i="1"/>
  <c r="EC7" i="1"/>
  <c r="EB7" i="1"/>
  <c r="EA7" i="1"/>
  <c r="DX46" i="1"/>
  <c r="DW46" i="1"/>
  <c r="DV46" i="1"/>
  <c r="DX45" i="1"/>
  <c r="DW45" i="1"/>
  <c r="DV45" i="1"/>
  <c r="DX44" i="1"/>
  <c r="DW44" i="1"/>
  <c r="DV44" i="1"/>
  <c r="DX42" i="1"/>
  <c r="DW42" i="1"/>
  <c r="DV42" i="1"/>
  <c r="DX41" i="1"/>
  <c r="DW41" i="1"/>
  <c r="DV41" i="1"/>
  <c r="DX40" i="1"/>
  <c r="DW40" i="1"/>
  <c r="DV40" i="1"/>
  <c r="DX39" i="1"/>
  <c r="DW39" i="1"/>
  <c r="DV39" i="1"/>
  <c r="DX38" i="1"/>
  <c r="DW38" i="1"/>
  <c r="DV38" i="1"/>
  <c r="DX36" i="1"/>
  <c r="DW36" i="1"/>
  <c r="DV36" i="1"/>
  <c r="DX34" i="1"/>
  <c r="DW34" i="1"/>
  <c r="DV34" i="1"/>
  <c r="DX33" i="1"/>
  <c r="DW33" i="1"/>
  <c r="DV33" i="1"/>
  <c r="DX32" i="1"/>
  <c r="DW32" i="1"/>
  <c r="DV32" i="1"/>
  <c r="DX31" i="1"/>
  <c r="DW31" i="1"/>
  <c r="DV31" i="1"/>
  <c r="DX29" i="1"/>
  <c r="DW29" i="1"/>
  <c r="DV29" i="1"/>
  <c r="DX28" i="1"/>
  <c r="DW28" i="1"/>
  <c r="DV28" i="1"/>
  <c r="DX27" i="1"/>
  <c r="DW27" i="1"/>
  <c r="DV27" i="1"/>
  <c r="DX25" i="1"/>
  <c r="DW25" i="1"/>
  <c r="DV25" i="1"/>
  <c r="DX24" i="1"/>
  <c r="DW24" i="1"/>
  <c r="DV24" i="1"/>
  <c r="DX23" i="1"/>
  <c r="DW23" i="1"/>
  <c r="DV23" i="1"/>
  <c r="DX22" i="1"/>
  <c r="DW22" i="1"/>
  <c r="DV22" i="1"/>
  <c r="DX21" i="1"/>
  <c r="DW21" i="1"/>
  <c r="DV21" i="1"/>
  <c r="DX20" i="1"/>
  <c r="DW20" i="1"/>
  <c r="DV20" i="1"/>
  <c r="DX19" i="1"/>
  <c r="DW19" i="1"/>
  <c r="DV19" i="1"/>
  <c r="DX18" i="1"/>
  <c r="DW18" i="1"/>
  <c r="DV18" i="1"/>
  <c r="DX17" i="1"/>
  <c r="DW17" i="1"/>
  <c r="DV17" i="1"/>
  <c r="DX16" i="1"/>
  <c r="DW16" i="1"/>
  <c r="DV16" i="1"/>
  <c r="DX15" i="1"/>
  <c r="DW15" i="1"/>
  <c r="DV15" i="1"/>
  <c r="DX13" i="1"/>
  <c r="DW13" i="1"/>
  <c r="DV13" i="1"/>
  <c r="DX11" i="1"/>
  <c r="DW11" i="1"/>
  <c r="DV11" i="1"/>
  <c r="DX10" i="1"/>
  <c r="DW10" i="1"/>
  <c r="DV10" i="1"/>
  <c r="DX8" i="1"/>
  <c r="DW8" i="1"/>
  <c r="DV8" i="1"/>
  <c r="DX7" i="1"/>
  <c r="DW7" i="1"/>
  <c r="DV7" i="1"/>
  <c r="DS46" i="1"/>
  <c r="DR46" i="1"/>
  <c r="DQ46" i="1"/>
  <c r="DS45" i="1"/>
  <c r="DR45" i="1"/>
  <c r="DQ45" i="1"/>
  <c r="DS44" i="1"/>
  <c r="DR44" i="1"/>
  <c r="DQ44" i="1"/>
  <c r="DS42" i="1"/>
  <c r="DR42" i="1"/>
  <c r="DQ42" i="1"/>
  <c r="DS41" i="1"/>
  <c r="DR41" i="1"/>
  <c r="DQ41" i="1"/>
  <c r="DS40" i="1"/>
  <c r="DR40" i="1"/>
  <c r="DQ40" i="1"/>
  <c r="DS39" i="1"/>
  <c r="DR39" i="1"/>
  <c r="DQ39" i="1"/>
  <c r="DS38" i="1"/>
  <c r="DR38" i="1"/>
  <c r="DQ38" i="1"/>
  <c r="DS36" i="1"/>
  <c r="DR36" i="1"/>
  <c r="DQ36" i="1"/>
  <c r="DS34" i="1"/>
  <c r="DR34" i="1"/>
  <c r="DQ34" i="1"/>
  <c r="DS33" i="1"/>
  <c r="DR33" i="1"/>
  <c r="DQ33" i="1"/>
  <c r="DS32" i="1"/>
  <c r="DR32" i="1"/>
  <c r="DQ32" i="1"/>
  <c r="DS31" i="1"/>
  <c r="DR31" i="1"/>
  <c r="DQ31" i="1"/>
  <c r="DS29" i="1"/>
  <c r="DR29" i="1"/>
  <c r="DQ29" i="1"/>
  <c r="DS28" i="1"/>
  <c r="DR28" i="1"/>
  <c r="DQ28" i="1"/>
  <c r="DS27" i="1"/>
  <c r="DR27" i="1"/>
  <c r="DQ27" i="1"/>
  <c r="DS25" i="1"/>
  <c r="DR25" i="1"/>
  <c r="DQ25" i="1"/>
  <c r="DS24" i="1"/>
  <c r="DR24" i="1"/>
  <c r="DQ24" i="1"/>
  <c r="DS23" i="1"/>
  <c r="DR23" i="1"/>
  <c r="DQ23" i="1"/>
  <c r="DS22" i="1"/>
  <c r="DR22" i="1"/>
  <c r="DQ22" i="1"/>
  <c r="DS21" i="1"/>
  <c r="DR21" i="1"/>
  <c r="DQ21" i="1"/>
  <c r="DS20" i="1"/>
  <c r="DR20" i="1"/>
  <c r="DQ20" i="1"/>
  <c r="DS19" i="1"/>
  <c r="DR19" i="1"/>
  <c r="DQ19" i="1"/>
  <c r="DS18" i="1"/>
  <c r="DR18" i="1"/>
  <c r="DQ18" i="1"/>
  <c r="DS17" i="1"/>
  <c r="DR17" i="1"/>
  <c r="DQ17" i="1"/>
  <c r="DS16" i="1"/>
  <c r="DR16" i="1"/>
  <c r="DQ16" i="1"/>
  <c r="DS15" i="1"/>
  <c r="DR15" i="1"/>
  <c r="DQ15" i="1"/>
  <c r="DS13" i="1"/>
  <c r="DR13" i="1"/>
  <c r="DQ13" i="1"/>
  <c r="DS11" i="1"/>
  <c r="DR11" i="1"/>
  <c r="DQ11" i="1"/>
  <c r="DS10" i="1"/>
  <c r="DR10" i="1"/>
  <c r="DQ10" i="1"/>
  <c r="DS8" i="1"/>
  <c r="DR8" i="1"/>
  <c r="DQ8" i="1"/>
  <c r="DS7" i="1"/>
  <c r="DR7" i="1"/>
  <c r="DQ7" i="1"/>
  <c r="DN46" i="1"/>
  <c r="DM46" i="1"/>
  <c r="DL46" i="1"/>
  <c r="DN45" i="1"/>
  <c r="DM45" i="1"/>
  <c r="DL45" i="1"/>
  <c r="DN44" i="1"/>
  <c r="DM44" i="1"/>
  <c r="DL44" i="1"/>
  <c r="DN42" i="1"/>
  <c r="DM42" i="1"/>
  <c r="DL42" i="1"/>
  <c r="DN41" i="1"/>
  <c r="DM41" i="1"/>
  <c r="DL41" i="1"/>
  <c r="DN40" i="1"/>
  <c r="DM40" i="1"/>
  <c r="DL40" i="1"/>
  <c r="DN39" i="1"/>
  <c r="DM39" i="1"/>
  <c r="DL39" i="1"/>
  <c r="DN38" i="1"/>
  <c r="DM38" i="1"/>
  <c r="DL38" i="1"/>
  <c r="DN36" i="1"/>
  <c r="DM36" i="1"/>
  <c r="DL36" i="1"/>
  <c r="DN34" i="1"/>
  <c r="DM34" i="1"/>
  <c r="DL34" i="1"/>
  <c r="DN33" i="1"/>
  <c r="DM33" i="1"/>
  <c r="DL33" i="1"/>
  <c r="DN32" i="1"/>
  <c r="DM32" i="1"/>
  <c r="DL32" i="1"/>
  <c r="DN31" i="1"/>
  <c r="DM31" i="1"/>
  <c r="DL31" i="1"/>
  <c r="DN29" i="1"/>
  <c r="DM29" i="1"/>
  <c r="DL29" i="1"/>
  <c r="DN28" i="1"/>
  <c r="DM28" i="1"/>
  <c r="DL28" i="1"/>
  <c r="DN27" i="1"/>
  <c r="DM27" i="1"/>
  <c r="DL27" i="1"/>
  <c r="DN25" i="1"/>
  <c r="DM25" i="1"/>
  <c r="DL25" i="1"/>
  <c r="DN24" i="1"/>
  <c r="DM24" i="1"/>
  <c r="DL24" i="1"/>
  <c r="DN23" i="1"/>
  <c r="DM23" i="1"/>
  <c r="DL23" i="1"/>
  <c r="DN22" i="1"/>
  <c r="DM22" i="1"/>
  <c r="DL22" i="1"/>
  <c r="DN21" i="1"/>
  <c r="DM21" i="1"/>
  <c r="DL21" i="1"/>
  <c r="DN20" i="1"/>
  <c r="DM20" i="1"/>
  <c r="DL20" i="1"/>
  <c r="DN19" i="1"/>
  <c r="DM19" i="1"/>
  <c r="DL19" i="1"/>
  <c r="DN18" i="1"/>
  <c r="DM18" i="1"/>
  <c r="DL18" i="1"/>
  <c r="DN17" i="1"/>
  <c r="DM17" i="1"/>
  <c r="DL17" i="1"/>
  <c r="DN16" i="1"/>
  <c r="DM16" i="1"/>
  <c r="DL16" i="1"/>
  <c r="DN15" i="1"/>
  <c r="DM15" i="1"/>
  <c r="DL15" i="1"/>
  <c r="DN13" i="1"/>
  <c r="DM13" i="1"/>
  <c r="DL13" i="1"/>
  <c r="DN11" i="1"/>
  <c r="DM11" i="1"/>
  <c r="DL11" i="1"/>
  <c r="DN10" i="1"/>
  <c r="DM10" i="1"/>
  <c r="DL10" i="1"/>
  <c r="DN8" i="1"/>
  <c r="DM8" i="1"/>
  <c r="DL8" i="1"/>
  <c r="DN7" i="1"/>
  <c r="DM7" i="1"/>
  <c r="DL7" i="1"/>
  <c r="DI46" i="1"/>
  <c r="DH46" i="1"/>
  <c r="DG46" i="1"/>
  <c r="DI45" i="1"/>
  <c r="DH45" i="1"/>
  <c r="DG45" i="1"/>
  <c r="DI44" i="1"/>
  <c r="DH44" i="1"/>
  <c r="DG44" i="1"/>
  <c r="DI42" i="1"/>
  <c r="DH42" i="1"/>
  <c r="DG42" i="1"/>
  <c r="DI41" i="1"/>
  <c r="DH41" i="1"/>
  <c r="DG41" i="1"/>
  <c r="DI40" i="1"/>
  <c r="DH40" i="1"/>
  <c r="DG40" i="1"/>
  <c r="DI39" i="1"/>
  <c r="DH39" i="1"/>
  <c r="DG39" i="1"/>
  <c r="DI38" i="1"/>
  <c r="DH38" i="1"/>
  <c r="DG38" i="1"/>
  <c r="DI36" i="1"/>
  <c r="DH36" i="1"/>
  <c r="DG36" i="1"/>
  <c r="DI34" i="1"/>
  <c r="DH34" i="1"/>
  <c r="DG34" i="1"/>
  <c r="DI33" i="1"/>
  <c r="DH33" i="1"/>
  <c r="DG33" i="1"/>
  <c r="DI32" i="1"/>
  <c r="DH32" i="1"/>
  <c r="DG32" i="1"/>
  <c r="DI31" i="1"/>
  <c r="DH31" i="1"/>
  <c r="DG31" i="1"/>
  <c r="DI29" i="1"/>
  <c r="DH29" i="1"/>
  <c r="DG29" i="1"/>
  <c r="DI28" i="1"/>
  <c r="DH28" i="1"/>
  <c r="DG28" i="1"/>
  <c r="DI27" i="1"/>
  <c r="DH27" i="1"/>
  <c r="DG27" i="1"/>
  <c r="DI25" i="1"/>
  <c r="DH25" i="1"/>
  <c r="DG25" i="1"/>
  <c r="DI24" i="1"/>
  <c r="DH24" i="1"/>
  <c r="DG24" i="1"/>
  <c r="DI23" i="1"/>
  <c r="DH23" i="1"/>
  <c r="DG23" i="1"/>
  <c r="DI22" i="1"/>
  <c r="DH22" i="1"/>
  <c r="DG22" i="1"/>
  <c r="DI21" i="1"/>
  <c r="DH21" i="1"/>
  <c r="DG21" i="1"/>
  <c r="DI20" i="1"/>
  <c r="DH20" i="1"/>
  <c r="DG20" i="1"/>
  <c r="DI19" i="1"/>
  <c r="DH19" i="1"/>
  <c r="DG19" i="1"/>
  <c r="DI18" i="1"/>
  <c r="DH18" i="1"/>
  <c r="DG18" i="1"/>
  <c r="DI17" i="1"/>
  <c r="DH17" i="1"/>
  <c r="DG17" i="1"/>
  <c r="DI16" i="1"/>
  <c r="DH16" i="1"/>
  <c r="DG16" i="1"/>
  <c r="DI15" i="1"/>
  <c r="DH15" i="1"/>
  <c r="DG15" i="1"/>
  <c r="DI13" i="1"/>
  <c r="DH13" i="1"/>
  <c r="DG13" i="1"/>
  <c r="DI11" i="1"/>
  <c r="DH11" i="1"/>
  <c r="DG11" i="1"/>
  <c r="DI10" i="1"/>
  <c r="DH10" i="1"/>
  <c r="DG10" i="1"/>
  <c r="DI8" i="1"/>
  <c r="DH8" i="1"/>
  <c r="DG8" i="1"/>
  <c r="DI7" i="1"/>
  <c r="DH7" i="1"/>
  <c r="DG7" i="1"/>
  <c r="DD8" i="1"/>
  <c r="DC8" i="1"/>
  <c r="DB8" i="1"/>
  <c r="DD7" i="1"/>
  <c r="DC7" i="1"/>
  <c r="DB7" i="1"/>
  <c r="DD11" i="1"/>
  <c r="DC11" i="1"/>
  <c r="DB11" i="1"/>
  <c r="DD10" i="1"/>
  <c r="DC10" i="1"/>
  <c r="DB10" i="1"/>
  <c r="DD13" i="1"/>
  <c r="DC13" i="1"/>
  <c r="DB13" i="1"/>
  <c r="DD46" i="1"/>
  <c r="DC46" i="1"/>
  <c r="DB46" i="1"/>
  <c r="DD45" i="1"/>
  <c r="DC45" i="1"/>
  <c r="DB45" i="1"/>
  <c r="DD44" i="1"/>
  <c r="DC44" i="1"/>
  <c r="DB44" i="1"/>
  <c r="DD42" i="1"/>
  <c r="DC42" i="1"/>
  <c r="DB42" i="1"/>
  <c r="DD41" i="1"/>
  <c r="DC41" i="1"/>
  <c r="DB41" i="1"/>
  <c r="DD40" i="1"/>
  <c r="DC40" i="1"/>
  <c r="DB40" i="1"/>
  <c r="DD39" i="1"/>
  <c r="DC39" i="1"/>
  <c r="DB39" i="1"/>
  <c r="DD38" i="1"/>
  <c r="DC38" i="1"/>
  <c r="DB38" i="1"/>
  <c r="DD36" i="1"/>
  <c r="DC36" i="1"/>
  <c r="DB36" i="1"/>
  <c r="DD34" i="1"/>
  <c r="DC34" i="1"/>
  <c r="DB34" i="1"/>
  <c r="DD33" i="1"/>
  <c r="DC33" i="1"/>
  <c r="DB33" i="1"/>
  <c r="DD32" i="1"/>
  <c r="DC32" i="1"/>
  <c r="DB32" i="1"/>
  <c r="DD31" i="1"/>
  <c r="DC31" i="1"/>
  <c r="DB31" i="1"/>
  <c r="DD29" i="1"/>
  <c r="DC29" i="1"/>
  <c r="DB29" i="1"/>
  <c r="DD28" i="1"/>
  <c r="DC28" i="1"/>
  <c r="DB28" i="1"/>
  <c r="DD27" i="1"/>
  <c r="DC27" i="1"/>
  <c r="DB27" i="1"/>
  <c r="DD25" i="1"/>
  <c r="DC25" i="1"/>
  <c r="DB25" i="1"/>
  <c r="DD24" i="1"/>
  <c r="DC24" i="1"/>
  <c r="DB24" i="1"/>
  <c r="DD23" i="1"/>
  <c r="DC23" i="1"/>
  <c r="DB23" i="1"/>
  <c r="DD22" i="1"/>
  <c r="DC22" i="1"/>
  <c r="DB22" i="1"/>
  <c r="DD21" i="1"/>
  <c r="DC21" i="1"/>
  <c r="DB21" i="1"/>
  <c r="DD19" i="1"/>
  <c r="DC19" i="1"/>
  <c r="DB19" i="1"/>
  <c r="DD18" i="1"/>
  <c r="DC18" i="1"/>
  <c r="DB18" i="1"/>
  <c r="DD17" i="1"/>
  <c r="DC17" i="1"/>
  <c r="DB17" i="1"/>
  <c r="DD16" i="1"/>
  <c r="DC16" i="1"/>
  <c r="DB16" i="1"/>
  <c r="DD15" i="1"/>
  <c r="DC15" i="1"/>
  <c r="DB15" i="1"/>
  <c r="CW51" i="1"/>
  <c r="CX51" i="1" s="1"/>
  <c r="CW52" i="1"/>
  <c r="CX52" i="1" s="1"/>
  <c r="CW53" i="1"/>
  <c r="CX53" i="1" s="1"/>
  <c r="CW54" i="1"/>
  <c r="CX54" i="1" s="1"/>
  <c r="CX55" i="1"/>
  <c r="CW56" i="1"/>
  <c r="CX56" i="1" s="1"/>
  <c r="CW50" i="1"/>
  <c r="CX50" i="1" s="1"/>
  <c r="CU13" i="1" l="1"/>
  <c r="CU11" i="1"/>
  <c r="CU21" i="1"/>
  <c r="CU31" i="1"/>
  <c r="CU16" i="1"/>
  <c r="CU7" i="1"/>
  <c r="CU41" i="1"/>
  <c r="CU10" i="1"/>
  <c r="CU28" i="1"/>
  <c r="CU40" i="1"/>
  <c r="CU33" i="1"/>
  <c r="CU20" i="1"/>
  <c r="CU39" i="1"/>
  <c r="CU24" i="1"/>
  <c r="CU29" i="1"/>
  <c r="CU38" i="1"/>
  <c r="CU46" i="1"/>
  <c r="CU45" i="1"/>
  <c r="CU34" i="1"/>
  <c r="CP34" i="1"/>
  <c r="CP38" i="1"/>
  <c r="CP21" i="1"/>
  <c r="CP39" i="1"/>
  <c r="CP46" i="1"/>
  <c r="CP40" i="1"/>
  <c r="CP7" i="1"/>
  <c r="CP19" i="1"/>
  <c r="CP33" i="1"/>
  <c r="CP11" i="1"/>
  <c r="CP23" i="1"/>
  <c r="CP28" i="1"/>
  <c r="CP27" i="1"/>
  <c r="CP22" i="1"/>
  <c r="CP20" i="1"/>
  <c r="CP15" i="1"/>
  <c r="CP42" i="1"/>
  <c r="CP29" i="1"/>
  <c r="CP45" i="1"/>
  <c r="CP32" i="1"/>
  <c r="CP25" i="1"/>
  <c r="CP44" i="1"/>
  <c r="CP41" i="1"/>
  <c r="CP24" i="1"/>
  <c r="CP10" i="1"/>
  <c r="CP17" i="1"/>
  <c r="CP16" i="1"/>
  <c r="CP31" i="1"/>
  <c r="CP13" i="1"/>
  <c r="CP8" i="1"/>
  <c r="CP18" i="1"/>
  <c r="ED25" i="1"/>
  <c r="DO41" i="1"/>
  <c r="ED42" i="1"/>
  <c r="DO15" i="1"/>
  <c r="DO22" i="1"/>
  <c r="DT8" i="1"/>
  <c r="DY36" i="1"/>
  <c r="DO23" i="1"/>
  <c r="DY21" i="1"/>
  <c r="ED7" i="1"/>
  <c r="DO44" i="1"/>
  <c r="DJ44" i="1"/>
  <c r="DT7" i="1"/>
  <c r="DY20" i="1"/>
  <c r="EI42" i="1"/>
  <c r="DJ21" i="1"/>
  <c r="DO7" i="1"/>
  <c r="DO17" i="1"/>
  <c r="DJ17" i="1"/>
  <c r="DT22" i="1"/>
  <c r="EI16" i="1"/>
  <c r="DT23" i="1"/>
  <c r="DT33" i="1"/>
  <c r="ED17" i="1"/>
  <c r="EI17" i="1"/>
  <c r="DT34" i="1"/>
  <c r="DY41" i="1"/>
  <c r="DJ40" i="1"/>
  <c r="ED39" i="1"/>
  <c r="DE39" i="1"/>
  <c r="DJ32" i="1"/>
  <c r="DY28" i="1"/>
  <c r="DO39" i="1"/>
  <c r="ED13" i="1"/>
  <c r="DY18" i="1"/>
  <c r="DT41" i="1"/>
  <c r="EI40" i="1"/>
  <c r="DY39" i="1"/>
  <c r="DT39" i="1"/>
  <c r="DY8" i="1"/>
  <c r="ED8" i="1"/>
  <c r="DO8" i="1"/>
  <c r="EI7" i="1"/>
  <c r="DO10" i="1"/>
  <c r="DJ10" i="1"/>
  <c r="ED34" i="1"/>
  <c r="DY34" i="1"/>
  <c r="DT10" i="1"/>
  <c r="DE10" i="1"/>
  <c r="DY10" i="1"/>
  <c r="EI23" i="1"/>
  <c r="EI22" i="1"/>
  <c r="ED22" i="1"/>
  <c r="DY22" i="1"/>
  <c r="ED21" i="1"/>
  <c r="DJ23" i="1"/>
  <c r="ED23" i="1"/>
  <c r="DY23" i="1"/>
  <c r="DJ22" i="1"/>
  <c r="ED20" i="1"/>
  <c r="DJ13" i="1"/>
  <c r="EI13" i="1"/>
  <c r="DE13" i="1"/>
  <c r="DJ11" i="1"/>
  <c r="ED44" i="1"/>
  <c r="DE36" i="1"/>
  <c r="DJ36" i="1"/>
  <c r="DO36" i="1"/>
  <c r="DT36" i="1"/>
  <c r="DO28" i="1"/>
  <c r="DT28" i="1"/>
  <c r="DE11" i="1"/>
  <c r="ED15" i="1"/>
  <c r="DY15" i="1"/>
  <c r="DT15" i="1"/>
  <c r="DJ28" i="1"/>
  <c r="ED41" i="1"/>
  <c r="DO34" i="1"/>
  <c r="EI34" i="1"/>
  <c r="DJ34" i="1"/>
  <c r="EI45" i="1"/>
  <c r="DJ45" i="1"/>
  <c r="EI46" i="1"/>
  <c r="ED45" i="1"/>
  <c r="EI39" i="1"/>
  <c r="DJ39" i="1"/>
  <c r="ED32" i="1"/>
  <c r="DY32" i="1"/>
  <c r="DJ16" i="1"/>
  <c r="DE29" i="1"/>
  <c r="DT13" i="1"/>
  <c r="DY13" i="1"/>
  <c r="DO13" i="1"/>
  <c r="EI8" i="1"/>
  <c r="DT17" i="1"/>
  <c r="DY17" i="1"/>
  <c r="DO25" i="1"/>
  <c r="DT25" i="1"/>
  <c r="DJ25" i="1"/>
  <c r="DE21" i="1"/>
  <c r="DO21" i="1"/>
  <c r="DT21" i="1"/>
  <c r="EI21" i="1"/>
  <c r="DY16" i="1"/>
  <c r="DO16" i="1"/>
  <c r="EI15" i="1"/>
  <c r="EI28" i="1"/>
  <c r="EI24" i="1"/>
  <c r="ED24" i="1"/>
  <c r="DJ29" i="1"/>
  <c r="ED29" i="1"/>
  <c r="DO29" i="1"/>
  <c r="DT29" i="1"/>
  <c r="DO45" i="1"/>
  <c r="DO33" i="1"/>
  <c r="DY33" i="1"/>
  <c r="DJ33" i="1"/>
  <c r="DO32" i="1"/>
  <c r="DT32" i="1"/>
  <c r="EI32" i="1"/>
  <c r="DY19" i="1"/>
  <c r="EI18" i="1"/>
  <c r="ED18" i="1"/>
  <c r="DO18" i="1"/>
  <c r="ED16" i="1"/>
  <c r="DT16" i="1"/>
  <c r="DO11" i="1"/>
  <c r="ED11" i="1"/>
  <c r="DT11" i="1"/>
  <c r="ED46" i="1"/>
  <c r="DE46" i="1"/>
  <c r="DT45" i="1"/>
  <c r="DE42" i="1"/>
  <c r="DO42" i="1"/>
  <c r="DT42" i="1"/>
  <c r="DY42" i="1"/>
  <c r="DJ42" i="1"/>
  <c r="EI41" i="1"/>
  <c r="ED40" i="1"/>
  <c r="DE40" i="1"/>
  <c r="DO40" i="1"/>
  <c r="DT40" i="1"/>
  <c r="DY40" i="1"/>
  <c r="ED38" i="1"/>
  <c r="EI38" i="1"/>
  <c r="EI29" i="1"/>
  <c r="DY29" i="1"/>
  <c r="ED28" i="1"/>
  <c r="DT18" i="1"/>
  <c r="DE18" i="1"/>
  <c r="DJ18" i="1"/>
  <c r="EI20" i="1"/>
  <c r="DO20" i="1"/>
  <c r="DT20" i="1"/>
  <c r="DJ20" i="1"/>
  <c r="DE8" i="1"/>
  <c r="DJ8" i="1"/>
  <c r="DE7" i="1"/>
  <c r="EI11" i="1"/>
  <c r="DY11" i="1"/>
  <c r="EI33" i="1"/>
  <c r="ED33" i="1"/>
  <c r="DJ46" i="1"/>
  <c r="DO46" i="1"/>
  <c r="DT46" i="1"/>
  <c r="DY46" i="1"/>
  <c r="DY45" i="1"/>
  <c r="DE45" i="1"/>
  <c r="DT44" i="1"/>
  <c r="DE44" i="1"/>
  <c r="DY44" i="1"/>
  <c r="EI44" i="1"/>
  <c r="DY25" i="1"/>
  <c r="EI25" i="1"/>
  <c r="DJ41" i="1"/>
  <c r="ED36" i="1"/>
  <c r="EI36" i="1"/>
  <c r="DY27" i="1"/>
  <c r="DJ19" i="1"/>
  <c r="DE41" i="1"/>
  <c r="DE38" i="1"/>
  <c r="DJ38" i="1"/>
  <c r="DO38" i="1"/>
  <c r="DT38" i="1"/>
  <c r="DY38" i="1"/>
  <c r="EI31" i="1"/>
  <c r="DJ31" i="1"/>
  <c r="DO31" i="1"/>
  <c r="DT31" i="1"/>
  <c r="DY31" i="1"/>
  <c r="ED31" i="1"/>
  <c r="DJ27" i="1"/>
  <c r="DO27" i="1"/>
  <c r="DT27" i="1"/>
  <c r="ED27" i="1"/>
  <c r="EI27" i="1"/>
  <c r="DJ24" i="1"/>
  <c r="DO24" i="1"/>
  <c r="DT24" i="1"/>
  <c r="DY24" i="1"/>
  <c r="DE22" i="1"/>
  <c r="DO19" i="1"/>
  <c r="DT19" i="1"/>
  <c r="ED19" i="1"/>
  <c r="EI19" i="1"/>
  <c r="DJ15" i="1"/>
  <c r="ED10" i="1"/>
  <c r="EI10" i="1"/>
  <c r="DY7" i="1"/>
  <c r="DJ7" i="1"/>
  <c r="DE17" i="1"/>
  <c r="DE25" i="1"/>
  <c r="DE34" i="1"/>
  <c r="DE23" i="1"/>
  <c r="DE32" i="1"/>
  <c r="DE27" i="1"/>
  <c r="DE31" i="1"/>
  <c r="DE16" i="1"/>
  <c r="DE24" i="1"/>
  <c r="DE33" i="1"/>
  <c r="DE19" i="1"/>
  <c r="DE28" i="1"/>
  <c r="DE15" i="1"/>
  <c r="CY45" i="1"/>
  <c r="CX45" i="1"/>
  <c r="CW45" i="1"/>
  <c r="CY46" i="1"/>
  <c r="CX46" i="1"/>
  <c r="CW46" i="1"/>
  <c r="CY44" i="1"/>
  <c r="CX44" i="1"/>
  <c r="CW44" i="1"/>
  <c r="CY42" i="1"/>
  <c r="CX42" i="1"/>
  <c r="CW42" i="1"/>
  <c r="CY41" i="1"/>
  <c r="CX41" i="1"/>
  <c r="CW41" i="1"/>
  <c r="CY40" i="1"/>
  <c r="CX40" i="1"/>
  <c r="CW40" i="1"/>
  <c r="CY39" i="1"/>
  <c r="CX39" i="1"/>
  <c r="CW39" i="1"/>
  <c r="CY38" i="1"/>
  <c r="CX38" i="1"/>
  <c r="CW38" i="1"/>
  <c r="CY36" i="1"/>
  <c r="CX36" i="1"/>
  <c r="CW36" i="1"/>
  <c r="CY34" i="1"/>
  <c r="CX34" i="1"/>
  <c r="CW34" i="1"/>
  <c r="CY33" i="1"/>
  <c r="CX33" i="1"/>
  <c r="CW33" i="1"/>
  <c r="CY32" i="1"/>
  <c r="CX32" i="1"/>
  <c r="CW32" i="1"/>
  <c r="CY31" i="1"/>
  <c r="CX31" i="1"/>
  <c r="CW31" i="1"/>
  <c r="CY29" i="1"/>
  <c r="CX29" i="1"/>
  <c r="CW29" i="1"/>
  <c r="CY28" i="1"/>
  <c r="CX28" i="1"/>
  <c r="CW28" i="1"/>
  <c r="CY27" i="1"/>
  <c r="CX27" i="1"/>
  <c r="CW27" i="1"/>
  <c r="CY25" i="1"/>
  <c r="CX25" i="1"/>
  <c r="CW25" i="1"/>
  <c r="CY24" i="1"/>
  <c r="CX24" i="1"/>
  <c r="CW24" i="1"/>
  <c r="CY23" i="1"/>
  <c r="CX23" i="1"/>
  <c r="CW23" i="1"/>
  <c r="CY22" i="1"/>
  <c r="CX22" i="1"/>
  <c r="CW22" i="1"/>
  <c r="CY21" i="1"/>
  <c r="CX21" i="1"/>
  <c r="CW21" i="1"/>
  <c r="CY8" i="1"/>
  <c r="CX8" i="1"/>
  <c r="CW8" i="1"/>
  <c r="CY7" i="1"/>
  <c r="CX7" i="1"/>
  <c r="CW7" i="1"/>
  <c r="CY11" i="1"/>
  <c r="CX11" i="1"/>
  <c r="CW11" i="1"/>
  <c r="CY10" i="1"/>
  <c r="CX10" i="1"/>
  <c r="CW10" i="1"/>
  <c r="CY13" i="1"/>
  <c r="CX13" i="1"/>
  <c r="CW13" i="1"/>
  <c r="CY15" i="1"/>
  <c r="CX15" i="1"/>
  <c r="CW15" i="1"/>
  <c r="CW16" i="1"/>
  <c r="CX16" i="1"/>
  <c r="CY16" i="1"/>
  <c r="CW17" i="1"/>
  <c r="CX17" i="1"/>
  <c r="CY17" i="1"/>
  <c r="CW18" i="1"/>
  <c r="CX18" i="1"/>
  <c r="CY18" i="1"/>
  <c r="CW19" i="1"/>
  <c r="CX19" i="1"/>
  <c r="CY19" i="1"/>
  <c r="CY20" i="1"/>
  <c r="CX20" i="1"/>
  <c r="CW20" i="1"/>
  <c r="CZ25" i="1" l="1"/>
  <c r="CZ31" i="1"/>
  <c r="CZ34" i="1"/>
  <c r="CZ44" i="1"/>
  <c r="CZ42" i="1"/>
  <c r="CZ17" i="1"/>
  <c r="CZ11" i="1"/>
  <c r="CZ20" i="1"/>
  <c r="CZ38" i="1"/>
  <c r="CZ19" i="1"/>
  <c r="CZ18" i="1"/>
  <c r="CZ10" i="1"/>
  <c r="CZ33" i="1"/>
  <c r="CZ8" i="1"/>
  <c r="CZ28" i="1"/>
  <c r="CZ22" i="1"/>
  <c r="CZ36" i="1"/>
  <c r="CZ41" i="1"/>
  <c r="CZ29" i="1"/>
  <c r="CZ23" i="1"/>
  <c r="CZ13" i="1"/>
  <c r="CZ45" i="1"/>
  <c r="CZ46" i="1"/>
  <c r="CZ16" i="1"/>
  <c r="CZ40" i="1"/>
  <c r="CZ39" i="1"/>
  <c r="CZ32" i="1"/>
  <c r="CZ27" i="1"/>
  <c r="CZ21" i="1"/>
  <c r="CZ24" i="1"/>
  <c r="CZ15" i="1"/>
  <c r="CZ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 Yang Tao</author>
  </authors>
  <commentList>
    <comment ref="BI2" authorId="0" shapeId="0" xr:uid="{D4B2E51C-BF18-45C8-BFB3-D7D26C993B6B}">
      <text>
        <r>
          <rPr>
            <b/>
            <sz val="9"/>
            <color indexed="81"/>
            <rFont val="Tahoma"/>
            <charset val="1"/>
          </rPr>
          <t>Eric Yang Tao:</t>
        </r>
        <r>
          <rPr>
            <sz val="9"/>
            <color indexed="81"/>
            <rFont val="Tahoma"/>
            <charset val="1"/>
          </rPr>
          <t xml:space="preserve">
transcontinental country</t>
        </r>
      </text>
    </comment>
    <comment ref="BX2" authorId="0" shapeId="0" xr:uid="{0BC0E9BB-EE11-4F10-870B-6BC6949FE5B6}">
      <text>
        <r>
          <rPr>
            <b/>
            <sz val="9"/>
            <color indexed="81"/>
            <rFont val="Tahoma"/>
            <charset val="1"/>
          </rPr>
          <t>Eric Yang Tao:</t>
        </r>
        <r>
          <rPr>
            <sz val="9"/>
            <color indexed="81"/>
            <rFont val="Tahoma"/>
            <charset val="1"/>
          </rPr>
          <t xml:space="preserve">
spanning Eastern Europe and North Asia.</t>
        </r>
      </text>
    </comment>
  </commentList>
</comments>
</file>

<file path=xl/sharedStrings.xml><?xml version="1.0" encoding="utf-8"?>
<sst xmlns="http://schemas.openxmlformats.org/spreadsheetml/2006/main" count="341" uniqueCount="251">
  <si>
    <t>USA</t>
  </si>
  <si>
    <t>MERITS</t>
  </si>
  <si>
    <t>Duty to prevent (no harm rule)</t>
  </si>
  <si>
    <t>Climate Change conventions</t>
  </si>
  <si>
    <t>HR limited to territory</t>
  </si>
  <si>
    <t>HR as yardstick for CC policies</t>
  </si>
  <si>
    <t>Legal consequences</t>
  </si>
  <si>
    <t>EU</t>
  </si>
  <si>
    <t>Scope</t>
  </si>
  <si>
    <t>Nature of obligations</t>
  </si>
  <si>
    <t>Obligations of conduct or result</t>
  </si>
  <si>
    <t>Egypt</t>
  </si>
  <si>
    <t>AOSIS</t>
  </si>
  <si>
    <t>IUCN</t>
  </si>
  <si>
    <t>Mexico</t>
  </si>
  <si>
    <t>South Africa</t>
  </si>
  <si>
    <t>Saudi Arabia</t>
  </si>
  <si>
    <t>China</t>
  </si>
  <si>
    <t>Brazil</t>
  </si>
  <si>
    <t>Singapore</t>
  </si>
  <si>
    <t>UK</t>
  </si>
  <si>
    <t>Japan</t>
  </si>
  <si>
    <t>Germany</t>
  </si>
  <si>
    <t>African Union</t>
  </si>
  <si>
    <t>South Korea</t>
  </si>
  <si>
    <t>Australia</t>
  </si>
  <si>
    <t>Nauru</t>
  </si>
  <si>
    <t>1990s</t>
  </si>
  <si>
    <t>India</t>
  </si>
  <si>
    <t>Portugal</t>
  </si>
  <si>
    <t>Palau</t>
  </si>
  <si>
    <t>Tonga</t>
  </si>
  <si>
    <t>Peru</t>
  </si>
  <si>
    <t>Solomon Islands</t>
  </si>
  <si>
    <t>Canada</t>
  </si>
  <si>
    <t>Cook Islands</t>
  </si>
  <si>
    <t>Seychelles</t>
  </si>
  <si>
    <t>Kenya</t>
  </si>
  <si>
    <t>Philippines</t>
  </si>
  <si>
    <t>Albania</t>
  </si>
  <si>
    <t>Sierra Leone</t>
  </si>
  <si>
    <t>Liechtenstein</t>
  </si>
  <si>
    <t>Saint Lucia</t>
  </si>
  <si>
    <t>Saint Vincent and the Grenadines</t>
  </si>
  <si>
    <t>Belize</t>
  </si>
  <si>
    <t>Netherlands</t>
  </si>
  <si>
    <t>United Arab Emirates</t>
  </si>
  <si>
    <t>Marshall Islands</t>
  </si>
  <si>
    <t>PNAO</t>
  </si>
  <si>
    <t>France</t>
  </si>
  <si>
    <t>Switzerland</t>
  </si>
  <si>
    <t>New Zealand</t>
  </si>
  <si>
    <t>Slovenia</t>
  </si>
  <si>
    <t>Kiribati</t>
  </si>
  <si>
    <t>Pacific Islands Forum Fisheries Agency</t>
  </si>
  <si>
    <t>Timor-Leste</t>
  </si>
  <si>
    <t>Samoa</t>
  </si>
  <si>
    <t>Iran</t>
  </si>
  <si>
    <t>Latvia</t>
  </si>
  <si>
    <t>Ecuador</t>
  </si>
  <si>
    <t>Spain</t>
  </si>
  <si>
    <t>Madagascar</t>
  </si>
  <si>
    <t>Chile</t>
  </si>
  <si>
    <t>Namibia</t>
  </si>
  <si>
    <t>Tuvalu</t>
  </si>
  <si>
    <t>Romania</t>
  </si>
  <si>
    <t>Bangladesh</t>
  </si>
  <si>
    <t>Argentina</t>
  </si>
  <si>
    <t>Mauritius</t>
  </si>
  <si>
    <t>Costa Rica</t>
  </si>
  <si>
    <t>Indonesia</t>
  </si>
  <si>
    <t>Pakistan</t>
  </si>
  <si>
    <t>Antigua and Barbuda</t>
  </si>
  <si>
    <t>El Salvador</t>
  </si>
  <si>
    <t>Bolivia</t>
  </si>
  <si>
    <t>Viet Nam</t>
  </si>
  <si>
    <t>Dominican Republic</t>
  </si>
  <si>
    <t>Ghana</t>
  </si>
  <si>
    <t>Thailand</t>
  </si>
  <si>
    <t>Nepal</t>
  </si>
  <si>
    <t>Burkina Faso</t>
  </si>
  <si>
    <t>Gambia</t>
  </si>
  <si>
    <t>Melanesian Spearhead Group</t>
  </si>
  <si>
    <t>Vanuatu</t>
  </si>
  <si>
    <t>Grenada</t>
  </si>
  <si>
    <t>Bahamas</t>
  </si>
  <si>
    <t>Pacific Islands Forum</t>
  </si>
  <si>
    <t>Cameroon</t>
  </si>
  <si>
    <t>Barbados</t>
  </si>
  <si>
    <t>Sri Lanka</t>
  </si>
  <si>
    <t>OACPS</t>
  </si>
  <si>
    <t>Uruguay</t>
  </si>
  <si>
    <t>Kuwait</t>
  </si>
  <si>
    <t>ca. 1990</t>
  </si>
  <si>
    <t>Colombia</t>
  </si>
  <si>
    <t>WHO</t>
  </si>
  <si>
    <t>Since at least the 1960s</t>
  </si>
  <si>
    <t>1980s</t>
  </si>
  <si>
    <t>COSIS</t>
  </si>
  <si>
    <t>Early 1990s</t>
  </si>
  <si>
    <t>Total</t>
  </si>
  <si>
    <t>n.a.</t>
  </si>
  <si>
    <t>Annex I</t>
  </si>
  <si>
    <t>1=included in Annex I, 0=not included</t>
  </si>
  <si>
    <t>Annex II</t>
  </si>
  <si>
    <t>1=included in Annex II, 0=not included</t>
  </si>
  <si>
    <t>Least Developed Countries (LDC)</t>
  </si>
  <si>
    <t>1=LDC, 0=not LDC</t>
  </si>
  <si>
    <t>1=LMDC, 0=not LMDC</t>
  </si>
  <si>
    <t>OECD</t>
  </si>
  <si>
    <t>1=OECD, 0=not OECD</t>
  </si>
  <si>
    <t>EU27</t>
  </si>
  <si>
    <t>1=EU27, 0=not EU27</t>
  </si>
  <si>
    <t>SIDS</t>
  </si>
  <si>
    <t>1=SIDS, 0=not SIDS</t>
  </si>
  <si>
    <t>Classification</t>
  </si>
  <si>
    <t>Like-Minded developing Countries (LMDC&lt;wikipedia)</t>
  </si>
  <si>
    <t>Did not</t>
  </si>
  <si>
    <t>24 incl. EU</t>
  </si>
  <si>
    <t>LDC</t>
  </si>
  <si>
    <t>LMDC</t>
  </si>
  <si>
    <t>1 &amp; SIDS</t>
  </si>
  <si>
    <t>0 &amp; SIDS</t>
  </si>
  <si>
    <t>n.a. &amp; SIDS</t>
  </si>
  <si>
    <t>Total SIDS that took part</t>
  </si>
  <si>
    <t>1 &amp; LDC</t>
  </si>
  <si>
    <t>0 &amp; LDC</t>
  </si>
  <si>
    <t>n.a. &amp; LDC</t>
  </si>
  <si>
    <t>Total LDC that took part</t>
  </si>
  <si>
    <t>1 &amp; LMDC</t>
  </si>
  <si>
    <t>0 &amp; LMDC</t>
  </si>
  <si>
    <t>n.a. &amp; LMDC</t>
  </si>
  <si>
    <t>Total LMDC that took part</t>
  </si>
  <si>
    <t>1 &amp; Annex I</t>
  </si>
  <si>
    <t>0 &amp; Annex I</t>
  </si>
  <si>
    <t>n.a. &amp; Annex I</t>
  </si>
  <si>
    <t>Total Annex I that took part</t>
  </si>
  <si>
    <t>1 &amp; Annex II</t>
  </si>
  <si>
    <t>0 &amp; Annex II</t>
  </si>
  <si>
    <t>n.a. &amp; Annex II</t>
  </si>
  <si>
    <t>Total Annex II that took part</t>
  </si>
  <si>
    <t>1 &amp; OECD</t>
  </si>
  <si>
    <t>0 &amp; OECD</t>
  </si>
  <si>
    <t>n.a. &amp; OECD</t>
  </si>
  <si>
    <t>Total OECD that took part</t>
  </si>
  <si>
    <t>1 &amp; EU27</t>
  </si>
  <si>
    <t>0 &amp; EU27</t>
  </si>
  <si>
    <t>n.a. &amp; EU27</t>
  </si>
  <si>
    <t>at least 1990</t>
  </si>
  <si>
    <t>at least 1950</t>
  </si>
  <si>
    <t>Participant</t>
  </si>
  <si>
    <t>1=no, 0= yes</t>
  </si>
  <si>
    <t>1=yes, 0=no</t>
  </si>
  <si>
    <t>1=conduct, 0=result</t>
  </si>
  <si>
    <t>Climate change conventions</t>
  </si>
  <si>
    <t>UNCLOS</t>
  </si>
  <si>
    <t>1. Does the Court have jurisdiction?</t>
  </si>
  <si>
    <t>3. Does the statement/comment address scope explicitly?</t>
  </si>
  <si>
    <t>4. Is the scope wide or narrow?</t>
  </si>
  <si>
    <t>2. Should the Court exercise discretion to reject the request?</t>
  </si>
  <si>
    <t>6. Does the statement/comment address the duty to prevent?</t>
  </si>
  <si>
    <t>7. Is the duty to prevent applicable?</t>
  </si>
  <si>
    <t>8. Has the duty to prevent been violated?</t>
  </si>
  <si>
    <t>9. Is the duty to prevent part of CIL?</t>
  </si>
  <si>
    <t>10. Does the statement/comment address significant damage?</t>
  </si>
  <si>
    <t>11. Is the criterion of significant damage fulfilled?</t>
  </si>
  <si>
    <t>Took part</t>
  </si>
  <si>
    <t>Number given by the ICJ (to the statement)</t>
  </si>
  <si>
    <t>Russian Federation</t>
  </si>
  <si>
    <t>1=wide, 0=narrow</t>
  </si>
  <si>
    <t>Fed. States of Micronesia</t>
  </si>
  <si>
    <t>Nordic countries (joint)</t>
  </si>
  <si>
    <t>Dem. Rep. of the Congo</t>
  </si>
  <si>
    <t xml:space="preserve">Since more than 50 years, before 1977 </t>
  </si>
  <si>
    <t>since the 1960s</t>
  </si>
  <si>
    <t>1960s or at least 1992</t>
  </si>
  <si>
    <t>1950s</t>
  </si>
  <si>
    <t>year indicated</t>
  </si>
  <si>
    <t>Jurisdiction</t>
  </si>
  <si>
    <t>Discretion</t>
  </si>
  <si>
    <t>Scope wide or narrow</t>
  </si>
  <si>
    <t>5. Are the obligations obligations of conduct or result, generally?</t>
  </si>
  <si>
    <t>S/F/D counted as one taking part</t>
  </si>
  <si>
    <t>Total EU27 that took part (Nordic states counted as 1 taking part)</t>
  </si>
  <si>
    <t>Applicability</t>
  </si>
  <si>
    <t>Violation</t>
  </si>
  <si>
    <t>Customary law</t>
  </si>
  <si>
    <t>Significant damage: addressed</t>
  </si>
  <si>
    <t>Significant damage: given</t>
  </si>
  <si>
    <t>Causality given</t>
  </si>
  <si>
    <t>Predictability</t>
  </si>
  <si>
    <t>Predictability given</t>
  </si>
  <si>
    <t>Due diligence addressed</t>
  </si>
  <si>
    <t>Due diligence fulfilled</t>
  </si>
  <si>
    <t>Developing-developing countries</t>
  </si>
  <si>
    <t>NDC &amp; DD</t>
  </si>
  <si>
    <t>Basis for liability</t>
  </si>
  <si>
    <t>Addressed</t>
  </si>
  <si>
    <t>Human rights</t>
  </si>
  <si>
    <t>Human Rights</t>
  </si>
  <si>
    <t>HR to healthy, clean, sustainable environment</t>
  </si>
  <si>
    <t>ARSIWA addressed</t>
  </si>
  <si>
    <t>Relevance state responsibility</t>
  </si>
  <si>
    <t>Duty of cessation</t>
  </si>
  <si>
    <t>Compensation</t>
  </si>
  <si>
    <t>Certainty about climate change</t>
  </si>
  <si>
    <t>Polluter pays</t>
  </si>
  <si>
    <t>Share of damage</t>
  </si>
  <si>
    <t>Necessity of negotiations</t>
  </si>
  <si>
    <t>OPEC</t>
  </si>
  <si>
    <t>12. Is the criterion of causality fulfilled?</t>
  </si>
  <si>
    <t>13. Does the statement/comment address predictability?</t>
  </si>
  <si>
    <t>14. Is the criterion of predictability fulfilled?</t>
  </si>
  <si>
    <t>15. Does the statement/comment address due diligence?</t>
  </si>
  <si>
    <t>16. Is the criterion of due diligence fulfilled?</t>
  </si>
  <si>
    <t>17. Does the statement/comment address the distinction between developing and developed countries?</t>
  </si>
  <si>
    <t>18. Are nationally determined contributions relevant for due diligence?</t>
  </si>
  <si>
    <t>19. Can the climate change conventions be a basis for liability?</t>
  </si>
  <si>
    <t>20. Does the statement/comment address human rights?</t>
  </si>
  <si>
    <t>21. Is the human right to healthy, clean, and sustainable environment part of binding law?</t>
  </si>
  <si>
    <t>22. Are human rights obligations limited to a state's territory?</t>
  </si>
  <si>
    <t>23. Are human rights a relevant yardstick for climate change policies?</t>
  </si>
  <si>
    <t>24. Does the statement/comment address UNCLOS?</t>
  </si>
  <si>
    <t>25. Does the statement/comment address the ARSIWA?</t>
  </si>
  <si>
    <t>26. Is the law of state responsibility relevant?</t>
  </si>
  <si>
    <t>27. Is the duty of cessation applicable?</t>
  </si>
  <si>
    <t>28. Does the statement/comment address compensation?</t>
  </si>
  <si>
    <t>29. Is climate change certain?</t>
  </si>
  <si>
    <t>30. From when on was climate change certain?</t>
  </si>
  <si>
    <t>31. Is the polluter pays-principle applicable?</t>
  </si>
  <si>
    <t>32. Are the shares of damage determinable?</t>
  </si>
  <si>
    <t>33. Are negotiations necessary?</t>
  </si>
  <si>
    <t>Duty to prevent transboundary harm (no harm rule)</t>
  </si>
  <si>
    <t>Length of statement (first-round written statement, number of pages)</t>
  </si>
  <si>
    <t>Length of comment (second-round written comment ("reply"), number of pages)</t>
  </si>
  <si>
    <r>
      <t xml:space="preserve">Data from Submissions of Participants to ICJ Advisory Proceedings on Climate Change Law (2024)-- </t>
    </r>
    <r>
      <rPr>
        <i/>
        <sz val="14"/>
        <color theme="0"/>
        <rFont val="Calibri"/>
        <family val="2"/>
        <scheme val="minor"/>
      </rPr>
      <t xml:space="preserve">when you use this data, please give credit to: Thomas Burri; </t>
    </r>
    <r>
      <rPr>
        <sz val="14"/>
        <color theme="0"/>
        <rFont val="Calibri"/>
        <family val="2"/>
        <scheme val="minor"/>
      </rPr>
      <t>for further information, see the explanatory statement to this data.</t>
    </r>
  </si>
  <si>
    <t>Statements/Comments by 3 participants (EA-EC), separate because not submitting on the law:</t>
  </si>
  <si>
    <t>ASEAN</t>
  </si>
  <si>
    <t>Asia</t>
  </si>
  <si>
    <t>1=Asian State, 0=not Asian</t>
  </si>
  <si>
    <t>1 &amp; Asia</t>
  </si>
  <si>
    <t>0 &amp; Asia</t>
  </si>
  <si>
    <t>n.a. &amp; Asia</t>
  </si>
  <si>
    <t>1 &amp; SEA</t>
  </si>
  <si>
    <t>0 &amp; SEA</t>
  </si>
  <si>
    <t>n.a. &amp; SEA</t>
  </si>
  <si>
    <t>Asia / Southeast Asia</t>
  </si>
  <si>
    <t>SEA</t>
  </si>
  <si>
    <t>1=SEA State, 0=not SEA</t>
  </si>
  <si>
    <r>
      <t xml:space="preserve">Southeast Asian States
</t>
    </r>
    <r>
      <rPr>
        <sz val="12"/>
        <rFont val="Calibri"/>
        <family val="2"/>
        <scheme val="minor"/>
      </rPr>
      <t>This categorization includes Singapore, Thailand, Vietnam, Timor-Leste, Indonesia, and the Philippines.</t>
    </r>
  </si>
  <si>
    <r>
      <t xml:space="preserve">Asian States
</t>
    </r>
    <r>
      <rPr>
        <sz val="12"/>
        <rFont val="Calibri"/>
        <family val="2"/>
        <scheme val="minor"/>
      </rPr>
      <t>This categorization excludes Middle Eastern countries (Western Asia), as well as Russia (Northern Asia). However, it includes countries from South Asia—specifically India, Bangladesh, Nepal, Pakistan, and Sri Lanka.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</si>
</sst>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 (Corpo)"/>
    </font>
    <font>
      <sz val="10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0"/>
      <name val="Calibri (Textkörper)"/>
    </font>
    <font>
      <b/>
      <sz val="14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i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3FDD6"/>
        <bgColor indexed="64"/>
      </patternFill>
    </fill>
    <fill>
      <patternFill patternType="solid">
        <fgColor theme="8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1" fillId="12" borderId="0" applyNumberFormat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wrapText="1"/>
    </xf>
    <xf numFmtId="0" fontId="1" fillId="5" borderId="1" xfId="0" applyFont="1" applyFill="1" applyBorder="1"/>
    <xf numFmtId="0" fontId="3" fillId="5" borderId="1" xfId="0" applyFont="1" applyFill="1" applyBorder="1"/>
    <xf numFmtId="0" fontId="3" fillId="5" borderId="1" xfId="0" applyFont="1" applyFill="1" applyBorder="1" applyAlignment="1">
      <alignment wrapText="1"/>
    </xf>
    <xf numFmtId="0" fontId="1" fillId="6" borderId="1" xfId="0" applyFont="1" applyFill="1" applyBorder="1"/>
    <xf numFmtId="0" fontId="3" fillId="6" borderId="1" xfId="0" applyFont="1" applyFill="1" applyBorder="1"/>
    <xf numFmtId="0" fontId="3" fillId="6" borderId="1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0" fontId="2" fillId="0" borderId="0" xfId="0" applyFont="1" applyAlignment="1">
      <alignment wrapText="1"/>
    </xf>
    <xf numFmtId="0" fontId="2" fillId="5" borderId="1" xfId="0" applyFont="1" applyFill="1" applyBorder="1"/>
    <xf numFmtId="0" fontId="2" fillId="6" borderId="1" xfId="0" applyFont="1" applyFill="1" applyBorder="1"/>
    <xf numFmtId="0" fontId="11" fillId="7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0" fontId="13" fillId="7" borderId="0" xfId="0" applyFont="1" applyFill="1" applyAlignment="1">
      <alignment vertical="top"/>
    </xf>
    <xf numFmtId="0" fontId="12" fillId="7" borderId="0" xfId="0" applyFont="1" applyFill="1" applyAlignment="1">
      <alignment vertical="top" wrapText="1"/>
    </xf>
    <xf numFmtId="0" fontId="11" fillId="8" borderId="0" xfId="0" applyFont="1" applyFill="1"/>
    <xf numFmtId="0" fontId="9" fillId="8" borderId="0" xfId="0" applyFont="1" applyFill="1"/>
    <xf numFmtId="0" fontId="12" fillId="8" borderId="0" xfId="0" applyFont="1" applyFill="1"/>
    <xf numFmtId="0" fontId="12" fillId="8" borderId="0" xfId="0" applyFont="1" applyFill="1" applyAlignment="1">
      <alignment wrapText="1"/>
    </xf>
    <xf numFmtId="0" fontId="9" fillId="8" borderId="0" xfId="0" applyFont="1" applyFill="1" applyAlignment="1">
      <alignment wrapText="1"/>
    </xf>
    <xf numFmtId="0" fontId="2" fillId="5" borderId="1" xfId="0" applyFon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2" fillId="0" borderId="0" xfId="0" applyFont="1" applyAlignment="1">
      <alignment wrapText="1" shrinkToFit="1"/>
    </xf>
    <xf numFmtId="0" fontId="6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4" fillId="0" borderId="0" xfId="0" applyFont="1" applyAlignment="1">
      <alignment wrapText="1"/>
    </xf>
    <xf numFmtId="0" fontId="7" fillId="0" borderId="0" xfId="0" applyFont="1" applyAlignment="1">
      <alignment horizontal="left" wrapText="1" shrinkToFit="1"/>
    </xf>
    <xf numFmtId="0" fontId="1" fillId="0" borderId="0" xfId="0" applyFont="1" applyAlignment="1">
      <alignment wrapText="1" shrinkToFit="1"/>
    </xf>
    <xf numFmtId="0" fontId="16" fillId="7" borderId="0" xfId="0" applyFont="1" applyFill="1" applyAlignment="1">
      <alignment vertical="top" wrapText="1"/>
    </xf>
    <xf numFmtId="0" fontId="16" fillId="7" borderId="0" xfId="0" applyFont="1" applyFill="1" applyAlignment="1">
      <alignment vertical="top"/>
    </xf>
    <xf numFmtId="0" fontId="1" fillId="9" borderId="1" xfId="0" applyFont="1" applyFill="1" applyBorder="1"/>
    <xf numFmtId="0" fontId="2" fillId="9" borderId="1" xfId="0" applyFont="1" applyFill="1" applyBorder="1" applyAlignment="1">
      <alignment wrapText="1"/>
    </xf>
    <xf numFmtId="0" fontId="2" fillId="9" borderId="1" xfId="0" applyFont="1" applyFill="1" applyBorder="1"/>
    <xf numFmtId="0" fontId="3" fillId="9" borderId="1" xfId="0" applyFont="1" applyFill="1" applyBorder="1"/>
    <xf numFmtId="0" fontId="3" fillId="9" borderId="1" xfId="0" applyFont="1" applyFill="1" applyBorder="1" applyAlignment="1">
      <alignment wrapText="1"/>
    </xf>
    <xf numFmtId="0" fontId="1" fillId="4" borderId="1" xfId="0" applyFont="1" applyFill="1" applyBorder="1"/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/>
    <xf numFmtId="0" fontId="3" fillId="4" borderId="1" xfId="0" applyFont="1" applyFill="1" applyBorder="1"/>
    <xf numFmtId="0" fontId="3" fillId="4" borderId="1" xfId="0" applyFont="1" applyFill="1" applyBorder="1" applyAlignment="1">
      <alignment wrapText="1"/>
    </xf>
    <xf numFmtId="0" fontId="1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1" fillId="10" borderId="1" xfId="0" applyFont="1" applyFill="1" applyBorder="1"/>
    <xf numFmtId="0" fontId="2" fillId="10" borderId="1" xfId="0" applyFont="1" applyFill="1" applyBorder="1" applyAlignment="1">
      <alignment wrapText="1"/>
    </xf>
    <xf numFmtId="0" fontId="2" fillId="10" borderId="1" xfId="0" applyFont="1" applyFill="1" applyBorder="1"/>
    <xf numFmtId="0" fontId="3" fillId="10" borderId="1" xfId="0" applyFont="1" applyFill="1" applyBorder="1"/>
    <xf numFmtId="0" fontId="3" fillId="10" borderId="1" xfId="0" applyFont="1" applyFill="1" applyBorder="1" applyAlignment="1">
      <alignment wrapText="1"/>
    </xf>
    <xf numFmtId="0" fontId="1" fillId="3" borderId="1" xfId="0" applyFont="1" applyFill="1" applyBorder="1"/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3" fillId="3" borderId="1" xfId="0" applyFont="1" applyFill="1" applyBorder="1"/>
    <xf numFmtId="0" fontId="3" fillId="3" borderId="1" xfId="0" applyFont="1" applyFill="1" applyBorder="1" applyAlignment="1">
      <alignment wrapText="1"/>
    </xf>
    <xf numFmtId="0" fontId="1" fillId="11" borderId="1" xfId="0" applyFont="1" applyFill="1" applyBorder="1"/>
    <xf numFmtId="0" fontId="2" fillId="11" borderId="1" xfId="0" applyFont="1" applyFill="1" applyBorder="1" applyAlignment="1">
      <alignment wrapText="1"/>
    </xf>
    <xf numFmtId="0" fontId="2" fillId="11" borderId="1" xfId="0" applyFont="1" applyFill="1" applyBorder="1"/>
    <xf numFmtId="0" fontId="3" fillId="11" borderId="1" xfId="0" applyFont="1" applyFill="1" applyBorder="1"/>
    <xf numFmtId="0" fontId="3" fillId="11" borderId="1" xfId="0" applyFont="1" applyFill="1" applyBorder="1" applyAlignment="1">
      <alignment wrapText="1"/>
    </xf>
    <xf numFmtId="0" fontId="14" fillId="7" borderId="0" xfId="0" applyFont="1" applyFill="1" applyAlignment="1">
      <alignment vertical="top" wrapText="1"/>
    </xf>
    <xf numFmtId="0" fontId="11" fillId="0" borderId="0" xfId="0" applyFont="1"/>
    <xf numFmtId="0" fontId="2" fillId="9" borderId="2" xfId="0" applyFont="1" applyFill="1" applyBorder="1" applyAlignment="1">
      <alignment wrapText="1"/>
    </xf>
    <xf numFmtId="0" fontId="2" fillId="9" borderId="2" xfId="0" applyFont="1" applyFill="1" applyBorder="1"/>
    <xf numFmtId="0" fontId="1" fillId="9" borderId="2" xfId="0" applyFont="1" applyFill="1" applyBorder="1"/>
    <xf numFmtId="0" fontId="3" fillId="9" borderId="2" xfId="0" applyFont="1" applyFill="1" applyBorder="1"/>
    <xf numFmtId="0" fontId="22" fillId="0" borderId="0" xfId="1" applyFont="1" applyFill="1" applyAlignment="1">
      <alignment wrapText="1"/>
    </xf>
    <xf numFmtId="0" fontId="21" fillId="0" borderId="0" xfId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0" fillId="0" borderId="0" xfId="0" applyFont="1"/>
    <xf numFmtId="0" fontId="23" fillId="0" borderId="0" xfId="0" applyFont="1" applyAlignment="1">
      <alignment vertical="top"/>
    </xf>
    <xf numFmtId="0" fontId="2" fillId="0" borderId="1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</cellXfs>
  <cellStyles count="2">
    <cellStyle name="Accent5" xfId="1" builtinId="45"/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FFDD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FFDD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FFDDFF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FAF"/>
      <color rgb="FF595959"/>
      <color rgb="FF6B82A1"/>
      <color rgb="FFACB9CA"/>
      <color rgb="FFC9CBCF"/>
      <color rgb="FFFED2EB"/>
      <color rgb="FFFFCCCC"/>
      <color rgb="FFFEBAC9"/>
      <color rgb="FF73FDD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Asia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B1-4CA8-80D9-F23D6F2CD0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B1-4CA8-80D9-F23D6F2CD0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B1-4CA8-80D9-F23D6F2CD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data'!$CM$7:$CO$7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1-4CA8-80D9-F23D6F2CD0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BF-4E72-B5EC-48C9D0744C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BF-4E72-B5EC-48C9D0744C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BF-4E72-B5EC-48C9D0744C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data'!$CR$13:$CT$13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BF-4E72-B5EC-48C9D0744C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(1=wide)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67-4853-AD6E-52ADAB1288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67-4853-AD6E-52ADAB1288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67-4853-AD6E-52ADAB1288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1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data'!$CW$11:$CY$11</c:f>
              <c:numCache>
                <c:formatCode>General</c:formatCode>
                <c:ptCount val="3"/>
                <c:pt idx="0">
                  <c:v>59</c:v>
                </c:pt>
                <c:pt idx="1">
                  <c:v>13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67-4853-AD6E-52ADAB12886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SIDS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3-1749-9834-639A8DF59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C3-1749-9834-639A8DF59F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C3-1749-9834-639A8DF59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data'!$DB$7:$DD$7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C3-1749-9834-639A8DF59F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LDC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9-E34F-B68E-DF1D598057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89-E34F-B68E-DF1D598057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89-E34F-B68E-DF1D598057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data'!$DG$7:$DI$7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E34F-B68E-DF1D598057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LMDC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BE-0643-B162-D2AEAB887E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BE-0643-B162-D2AEAB887E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BE-0643-B162-D2AEAB887E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data'!$DL$7:$DN$7</c:f>
              <c:numCache>
                <c:formatCode>General</c:formatCode>
                <c:ptCount val="3"/>
                <c:pt idx="0">
                  <c:v>11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BE-0643-B162-D2AEAB887E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Annex</a:t>
            </a:r>
            <a:r>
              <a:rPr lang="de-CH" baseline="0">
                <a:solidFill>
                  <a:srgbClr val="595959"/>
                </a:solidFill>
              </a:rPr>
              <a:t> I</a:t>
            </a:r>
            <a:r>
              <a:rPr lang="de-CH">
                <a:solidFill>
                  <a:srgbClr val="595959"/>
                </a:solidFill>
              </a:rPr>
              <a:t>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A-E64A-948A-5E82159388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3A-E64A-948A-5E82159388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3A-E64A-948A-5E82159388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data'!$DQ$7:$DS$7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3A-E64A-948A-5E82159388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Annex</a:t>
            </a:r>
            <a:r>
              <a:rPr lang="de-CH" baseline="0">
                <a:solidFill>
                  <a:srgbClr val="595959"/>
                </a:solidFill>
              </a:rPr>
              <a:t> II</a:t>
            </a:r>
            <a:r>
              <a:rPr lang="de-CH">
                <a:solidFill>
                  <a:srgbClr val="595959"/>
                </a:solidFill>
              </a:rPr>
              <a:t>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A-EA4D-87C2-ECABBAF046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DA-EA4D-87C2-ECABBAF046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DA-EA4D-87C2-ECABBAF046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data'!$DV$7:$DX$7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DA-EA4D-87C2-ECABBAF046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OECD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C-EA4D-BCC3-E4B1FA5EAF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FC-EA4D-BCC3-E4B1FA5EAF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FC-EA4D-BCC3-E4B1FA5EA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data'!$EA$7:$EC$7</c:f>
              <c:numCache>
                <c:formatCode>General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FC-EA4D-BCC3-E4B1FA5EAF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EU27 - 1.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BE-4A4D-AA0E-32B50E8367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BE-4A4D-AA0E-32B50E8367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BE-4A4D-AA0E-32B50E8367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data'!$EF$7:$EH$7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BE-4A4D-AA0E-32B50E836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5-2349-B18E-F669161499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65-2349-B18E-F669161499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65-2349-B18E-F669161499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data'!$DB$8:$DD$8</c:f>
              <c:numCache>
                <c:formatCode>General</c:formatCode>
                <c:ptCount val="3"/>
                <c:pt idx="0">
                  <c:v>18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5-2349-B18E-F669161499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E-EC4D-B055-ABEF8103CF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5E-EC4D-B055-ABEF8103CF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5E-EC4D-B055-ABEF8103CF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data'!$DG$8:$DI$8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5E-EC4D-B055-ABEF8103CF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6. Does the statement/comment address the duty to prevent?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1-43A9-BAB0-415A413547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81-43A9-BAB0-415A413547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81-43A9-BAB0-415A413547E0}"/>
              </c:ext>
            </c:extLst>
          </c:dPt>
          <c:dLbls>
            <c:dLbl>
              <c:idx val="1"/>
              <c:layout>
                <c:manualLayout>
                  <c:x val="-6.6359774481270339E-2"/>
                  <c:y val="9.259259259259258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1-43A9-BAB0-415A41354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data'!$CM$15:$CO$15</c:f>
              <c:numCache>
                <c:formatCode>General</c:formatCode>
                <c:ptCount val="3"/>
                <c:pt idx="0">
                  <c:v>14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81-43A9-BAB0-415A4135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F-294F-A9BF-F759D08DDB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4F-294F-A9BF-F759D08DDB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4F-294F-A9BF-F759D08DDB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data'!$DL$8:$DN$8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4F-294F-A9BF-F759D08DDB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64-8745-9058-22C85453F9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64-8745-9058-22C85453F9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64-8745-9058-22C85453F9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data'!$DQ$8:$DS$8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64-8745-9058-22C85453F9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0-0945-B4BC-117D1E082A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70-0945-B4BC-117D1E082A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70-0945-B4BC-117D1E082A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data'!$DV$8:$DX$8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70-0945-B4BC-117D1E082A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F4-164B-9032-5741ABEB81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F4-164B-9032-5741ABEB81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F4-164B-9032-5741ABEB81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data'!$EA$8:$EC$8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F4-164B-9032-5741ABEB81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B8-6A4B-B5A2-6D93D5D759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B8-6A4B-B5A2-6D93D5D759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B8-6A4B-B5A2-6D93D5D759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data'!$EF$8:$EH$8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B8-6A4B-B5A2-6D93D5D759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B-6B4E-969D-7419D64738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BB-6B4E-969D-7419D64738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BB-6B4E-969D-7419D64738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data'!$DB$10:$DD$10</c:f>
              <c:numCache>
                <c:formatCode>General</c:formatCode>
                <c:ptCount val="3"/>
                <c:pt idx="0">
                  <c:v>17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BB-6B4E-969D-7419D64738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4-0F45-B485-DF14A12672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A4-0F45-B485-DF14A12672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A4-0F45-B485-DF14A12672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data'!$DG$10:$DI$10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A4-0F45-B485-DF14A12672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A-FB4E-B13A-5667938A6B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7A-FB4E-B13A-5667938A6B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7A-FB4E-B13A-5667938A6B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data'!$DL$10:$DN$10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7A-FB4E-B13A-5667938A6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5-C844-A6F3-CFB424C754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B5-C844-A6F3-CFB424C754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B5-C844-A6F3-CFB424C754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data'!$DQ$10:$DS$10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B5-C844-A6F3-CFB424C754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C-A34C-8DA0-037EB95261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AC-A34C-8DA0-037EB95261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AC-A34C-8DA0-037EB95261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data'!$DV$10:$DX$10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AC-A34C-8DA0-037EB95261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- 6. Does the statement/comment address the duty to prevent?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90-44E3-99E0-E8E89D5A42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90-44E3-99E0-E8E89D5A42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90-44E3-99E0-E8E89D5A42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data'!$CR$15:$CT$15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90-44E3-99E0-E8E89D5A42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1-E94D-9E8F-50BC9B6670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81-E94D-9E8F-50BC9B6670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81-E94D-9E8F-50BC9B6670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data'!$EA$10:$EC$10</c:f>
              <c:numCache>
                <c:formatCode>General</c:formatCode>
                <c:ptCount val="3"/>
                <c:pt idx="0">
                  <c:v>13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81-E94D-9E8F-50BC9B6670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1-1A40-BB98-BE48509903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31-1A40-BB98-BE48509903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31-1A40-BB98-BE48509903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data'!$EF$10:$EH$10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31-1A40-BB98-BE48509903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B-4544-BF15-A0CA344449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4B-4544-BF15-A0CA344449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4B-4544-BF15-A0CA344449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data'!$DB$11:$DD$11</c:f>
              <c:numCache>
                <c:formatCode>General</c:formatCode>
                <c:ptCount val="3"/>
                <c:pt idx="0">
                  <c:v>18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B-4544-BF15-A0CA344449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2-0041-B801-EDE78B6E90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22-0041-B801-EDE78B6E90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22-0041-B801-EDE78B6E90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data'!$DG$11:$DI$11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22-0041-B801-EDE78B6E90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5-6241-9F9A-9F72A8A1D9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25-6241-9F9A-9F72A8A1D9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25-6241-9F9A-9F72A8A1D9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data'!$DL$11:$DN$11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25-6241-9F9A-9F72A8A1D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5-B044-858B-95AC078BED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A5-B044-858B-95AC078BED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A5-B044-858B-95AC078BED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data'!$DQ$11:$DS$11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5-B044-858B-95AC078BED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1-4747-B171-04F70C725E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B1-4747-B171-04F70C725E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B1-4747-B171-04F70C725E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data'!$DV$11:$DX$11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B1-4747-B171-04F70C725E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B-5549-9A17-594D7C9E9C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B-5549-9A17-594D7C9E9C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B-5549-9A17-594D7C9E9C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data'!$EA$11:$EC$11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BB-5549-9A17-594D7C9E9C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</a:t>
            </a:r>
            <a:r>
              <a:rPr lang="de-CH" sz="1400">
                <a:solidFill>
                  <a:srgbClr val="595959"/>
                </a:solidFill>
              </a:rPr>
              <a:t>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7-B94D-89E8-5C81F735E9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97-B94D-89E8-5C81F735E9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97-B94D-89E8-5C81F735E9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data'!$EF$11:$EH$11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97-B94D-89E8-5C81F735E9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0-49DE-89A1-6102E5789E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30-49DE-89A1-6102E5789E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30-49DE-89A1-6102E5789E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data'!$CW$13:$CY$13</c:f>
              <c:numCache>
                <c:formatCode>General</c:formatCode>
                <c:ptCount val="3"/>
                <c:pt idx="0">
                  <c:v>49</c:v>
                </c:pt>
                <c:pt idx="1">
                  <c:v>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0-49DE-89A1-6102E5789E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1-48FC-90E9-E43B4B5CC1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B1-48FC-90E9-E43B4B5CC1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B1-48FC-90E9-E43B4B5CC1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data'!$CM$16:$CO$16</c:f>
              <c:numCache>
                <c:formatCode>General</c:formatCode>
                <c:ptCount val="3"/>
                <c:pt idx="0">
                  <c:v>10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B1-48FC-90E9-E43B4B5CC1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A7-624A-958E-A73BF43179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A7-624A-958E-A73BF43179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A7-624A-958E-A73BF43179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data'!$DB$13:$DD$13</c:f>
              <c:numCache>
                <c:formatCode>General</c:formatCode>
                <c:ptCount val="3"/>
                <c:pt idx="0">
                  <c:v>11</c:v>
                </c:pt>
                <c:pt idx="1">
                  <c:v>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A7-624A-958E-A73BF43179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0-F84C-973F-C8FF925AC5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0-F84C-973F-C8FF925AC5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00-F84C-973F-C8FF925AC5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data'!$DG$13:$DI$13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00-F84C-973F-C8FF925AC5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</a:t>
            </a:r>
            <a:r>
              <a:rPr lang="de-CH" sz="1400" baseline="0">
                <a:solidFill>
                  <a:srgbClr val="595959"/>
                </a:solidFill>
              </a:rPr>
              <a:t> - </a:t>
            </a:r>
            <a:r>
              <a:rPr lang="de-CH" sz="1400">
                <a:solidFill>
                  <a:srgbClr val="595959"/>
                </a:solidFill>
              </a:rPr>
              <a:t>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9-DC4A-AF8F-8F47400D31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39-DC4A-AF8F-8F47400D31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39-DC4A-AF8F-8F47400D31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data'!$DL$13:$DN$13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39-DC4A-AF8F-8F47400D31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C1-DF4E-B659-6ABE6E192B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C1-DF4E-B659-6ABE6E192B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C1-DF4E-B659-6ABE6E192B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data'!$DQ$13:$DS$13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C1-DF4E-B659-6ABE6E192B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4D-7240-9065-1BD5A02E08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4D-7240-9065-1BD5A02E08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4D-7240-9065-1BD5A02E08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data'!$DV$13:$DX$13</c:f>
              <c:numCache>
                <c:formatCode>General</c:formatCode>
                <c:ptCount val="3"/>
                <c:pt idx="0">
                  <c:v>9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4D-7240-9065-1BD5A02E08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6-6542-B6B4-8C1DA8651D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66-6542-B6B4-8C1DA8651D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66-6542-B6B4-8C1DA8651D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data'!$EA$13:$EC$13</c:f>
              <c:numCache>
                <c:formatCode>General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66-6542-B6B4-8C1DA8651D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B-9A45-A0E4-B9770F00F5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B-9A45-A0E4-B9770F00F5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FB-9A45-A0E4-B9770F00F5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data'!$EF$13:$EH$13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FB-9A45-A0E4-B9770F00F5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6. Does the statement/comment address the duty to prevent?</a:t>
            </a:r>
            <a:r>
              <a:rPr lang="de-DE" sz="1400" b="0" i="0" u="none" strike="noStrike" baseline="0"/>
              <a:t> </a:t>
            </a:r>
            <a:r>
              <a:rPr lang="de-CH" sz="1400" baseline="0">
                <a:solidFill>
                  <a:srgbClr val="595959"/>
                </a:solidFill>
              </a:rPr>
              <a:t>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3-42F8-89D8-1FF1A6CDEF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43-42F8-89D8-1FF1A6CDEF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43-42F8-89D8-1FF1A6CDEF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data'!$CW$15:$CY$15</c:f>
              <c:numCache>
                <c:formatCode>General</c:formatCode>
                <c:ptCount val="3"/>
                <c:pt idx="0">
                  <c:v>79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43-42F8-89D8-1FF1A6CDEFD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7. Is the duty to prevent applicable?</a:t>
            </a:r>
            <a:r>
              <a:rPr lang="de-CH" sz="1400" baseline="0">
                <a:solidFill>
                  <a:srgbClr val="595959"/>
                </a:solidFill>
              </a:rPr>
              <a:t>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52-4B55-8AC1-8F89E57C1F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52-4B55-8AC1-8F89E57C1F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52-4B55-8AC1-8F89E57C1F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data'!$CW$16:$CY$16</c:f>
              <c:numCache>
                <c:formatCode>General</c:formatCode>
                <c:ptCount val="3"/>
                <c:pt idx="0">
                  <c:v>67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52-4B55-8AC1-8F89E57C1FA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8. Has the duty to prevent been violated? </a:t>
            </a:r>
            <a:r>
              <a:rPr lang="de-CH" sz="1400" baseline="0">
                <a:solidFill>
                  <a:srgbClr val="595959"/>
                </a:solidFill>
              </a:rPr>
              <a:t>(1=</a:t>
            </a:r>
            <a:r>
              <a:rPr lang="de-CH" sz="1400">
                <a:solidFill>
                  <a:srgbClr val="595959"/>
                </a:solidFill>
              </a:rPr>
              <a:t>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75-41C4-B0A5-B479DD6B92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75-41C4-B0A5-B479DD6B92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75-41C4-B0A5-B479DD6B92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data'!$CW$17:$CY$17</c:f>
              <c:numCache>
                <c:formatCode>General</c:formatCode>
                <c:ptCount val="3"/>
                <c:pt idx="0">
                  <c:v>21</c:v>
                </c:pt>
                <c:pt idx="1">
                  <c:v>2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75-41C4-B0A5-B479DD6B926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BB-46F2-8F9D-1A287102C8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BB-46F2-8F9D-1A287102C8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BB-46F2-8F9D-1A287102C8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data'!$CR$16:$CT$16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BB-46F2-8F9D-1A287102C8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F0-4081-ADA3-C747B6F9E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F0-4081-ADA3-C747B6F9E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F0-4081-ADA3-C747B6F9E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data'!$CW$18:$CY$18</c:f>
              <c:numCache>
                <c:formatCode>General</c:formatCode>
                <c:ptCount val="3"/>
                <c:pt idx="0">
                  <c:v>73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F0-4081-ADA3-C747B6F9E47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2-46E2-971D-78B08FA793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52-46E2-971D-78B08FA793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52-46E2-971D-78B08FA793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data'!$CW$19:$CY$19</c:f>
              <c:numCache>
                <c:formatCode>General</c:formatCode>
                <c:ptCount val="3"/>
                <c:pt idx="0">
                  <c:v>48</c:v>
                </c:pt>
                <c:pt idx="1">
                  <c:v>40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52-46E2-971D-78B08FA793A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2-42FF-BCD2-226D90AABD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A2-42FF-BCD2-226D90AABD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A2-42FF-BCD2-226D90AABD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data'!$CW$20:$CY$20</c:f>
              <c:numCache>
                <c:formatCode>General</c:formatCode>
                <c:ptCount val="3"/>
                <c:pt idx="0">
                  <c:v>36</c:v>
                </c:pt>
                <c:pt idx="1">
                  <c:v>3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A2-42FF-BCD2-226D90AABDE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1-4362-A6E9-395EEFFC4A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31-4362-A6E9-395EEFFC4A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31-4362-A6E9-395EEFFC4A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data'!$CW$21:$CY$21</c:f>
              <c:numCache>
                <c:formatCode>General</c:formatCode>
                <c:ptCount val="3"/>
                <c:pt idx="0">
                  <c:v>38</c:v>
                </c:pt>
                <c:pt idx="1">
                  <c:v>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31-4362-A6E9-395EEFFC4AD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05-4D47-B35D-6AF5FDE2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05-4D47-B35D-6AF5FDE2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05-4D47-B35D-6AF5FDE27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data'!$CW$22:$CY$22</c:f>
              <c:numCache>
                <c:formatCode>General</c:formatCode>
                <c:ptCount val="3"/>
                <c:pt idx="0">
                  <c:v>19</c:v>
                </c:pt>
                <c:pt idx="1">
                  <c:v>69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05-4D47-B35D-6AF5FDE276E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7-4261-9ABC-1F7789C118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37-4261-9ABC-1F7789C118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37-4261-9ABC-1F7789C118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data'!$CW$23:$CY$23</c:f>
              <c:numCache>
                <c:formatCode>General</c:formatCode>
                <c:ptCount val="3"/>
                <c:pt idx="0">
                  <c:v>16</c:v>
                </c:pt>
                <c:pt idx="1">
                  <c:v>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37-4261-9ABC-1F7789C118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03-4264-9FC3-F2377553E3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03-4264-9FC3-F2377553E3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03-4264-9FC3-F2377553E3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data'!$CW$24:$CY$24</c:f>
              <c:numCache>
                <c:formatCode>General</c:formatCode>
                <c:ptCount val="3"/>
                <c:pt idx="0">
                  <c:v>73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03-4264-9FC3-F2377553E38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8-447D-9C4A-FA2ABE581A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18-447D-9C4A-FA2ABE581A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18-447D-9C4A-FA2ABE581A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data'!$CW$25:$CY$25</c:f>
              <c:numCache>
                <c:formatCode>General</c:formatCode>
                <c:ptCount val="3"/>
                <c:pt idx="0">
                  <c:v>5</c:v>
                </c:pt>
                <c:pt idx="1">
                  <c:v>24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18-447D-9C4A-FA2ABE581AA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 baseline="0"/>
              <a:t>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A-4FE2-9172-DF1DEF409A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8A-4FE2-9172-DF1DEF409A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8A-4FE2-9172-DF1DEF409A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data'!$DB$15:$DD$15</c:f>
              <c:numCache>
                <c:formatCode>General</c:formatCode>
                <c:ptCount val="3"/>
                <c:pt idx="0">
                  <c:v>22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D-40EC-8D61-46F38930BB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/>
              <a:t>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93-497A-ADC8-BBD6110AB4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93-497A-ADC8-BBD6110AB4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93-497A-ADC8-BBD6110AB4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data'!$DG$15:$DI$15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C7-42FF-BAE9-10FD51E56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A-4842-987B-2EB32D1493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4A-4842-987B-2EB32D1493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4A-4842-987B-2EB32D1493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data'!$CM$17:$CO$17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4A-4842-987B-2EB32D1493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/>
              <a:t>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D-4B93-B4C6-3E12031705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8D-4B93-B4C6-3E12031705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8D-4B93-B4C6-3E12031705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data'!$DL$15:$DN$15</c:f>
              <c:numCache>
                <c:formatCode>General</c:formatCode>
                <c:ptCount val="3"/>
                <c:pt idx="0">
                  <c:v>11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2-4CEF-814F-6AC648DC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/>
              <a:t>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2-497F-B778-2822FB5CFC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12-497F-B778-2822FB5CFC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12-497F-B778-2822FB5CFC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data'!$DV$15:$DX$15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A-40AC-BBC9-F622D1203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/>
              <a:t>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6-49B1-842B-9644353637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36-49B1-842B-9644353637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36-49B1-842B-9644353637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data'!$DQ$15:$DS$15</c:f>
              <c:numCache>
                <c:formatCode>General</c:formatCode>
                <c:ptCount val="3"/>
                <c:pt idx="0">
                  <c:v>15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C-4977-91A9-420BB501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/>
              <a:t>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1-42E9-AEAE-177E821E35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A1-42E9-AEAE-177E821E35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A1-42E9-AEAE-177E821E35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data'!$EA$15:$EC$15</c:f>
              <c:numCache>
                <c:formatCode>General</c:formatCode>
                <c:ptCount val="3"/>
                <c:pt idx="0">
                  <c:v>17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2-48A0-AE66-B74E032EF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6. Does the statement/comment address the duty to prevent?</a:t>
            </a: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de-CH" baseline="0"/>
              <a:t>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4-4843-9C24-725655782E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F4-4843-9C24-725655782E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F4-4843-9C24-725655782E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data'!$EF$15:$EH$15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EB2-A7DE-C9D17A6EC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91-4646-8310-E73D654C4D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91-4646-8310-E73D654C4D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91-4646-8310-E73D654C4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data'!$DB$16:$DD$16</c:f>
              <c:numCache>
                <c:formatCode>General</c:formatCode>
                <c:ptCount val="3"/>
                <c:pt idx="0">
                  <c:v>21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91-4646-8310-E73D654C4D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D-4694-9431-FE26A71290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DD-4694-9431-FE26A71290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DD-4694-9431-FE26A71290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data'!$DG$16:$DI$16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DD-4694-9431-FE26A7129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5-4E6D-9568-3B28C14645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25-4E6D-9568-3B28C14645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25-4E6D-9568-3B28C14645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data'!$DL$16:$DN$16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25-4E6D-9568-3B28C1464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96-4D65-8F69-66B8B789EB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96-4D65-8F69-66B8B789EB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96-4D65-8F69-66B8B789EB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data'!$DQ$16:$DS$16</c:f>
              <c:numCache>
                <c:formatCode>General</c:formatCode>
                <c:ptCount val="3"/>
                <c:pt idx="0">
                  <c:v>10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96-4D65-8F69-66B8B789E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FB-4A08-876C-F9298FE58C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FB-4A08-876C-F9298FE58C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FB-4A08-876C-F9298FE58C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data'!$DV$16:$DX$16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FB-4A08-876C-F9298FE5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- 8. Has the duty to prevent been violated?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33-4C70-A12F-E65A313AFD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33-4C70-A12F-E65A313AFD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33-4C70-A12F-E65A313AFD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data'!$CR$17:$CT$17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33-4C70-A12F-E65A313AFD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D-4C39-893E-4D7A3D622D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4D-4C39-893E-4D7A3D622D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4D-4C39-893E-4D7A3D622D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data'!$EA$16:$EC$16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4D-4C39-893E-4D7A3D622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7. Is the duty to prevent applicable?(1=yes)</a:t>
            </a:r>
            <a:endParaRPr lang="de-CH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C-4F6D-8DCB-0389E6E238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9C-4F6D-8DCB-0389E6E238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9C-4F6D-8DCB-0389E6E238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data'!$EF$16:$EH$16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9C-4F6D-8DCB-0389E6E23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B-437C-9C47-5C87E1D849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5B-437C-9C47-5C87E1D849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5B-437C-9C47-5C87E1D849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data'!$DB$17:$DD$17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5B-437C-9C47-5C87E1D849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F-40BF-AA6A-2BD9035C7F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BF-40BF-AA6A-2BD9035C7F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BF-40BF-AA6A-2BD9035C7F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data'!$DG$17:$DI$17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BF-40BF-AA6A-2BD9035C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8C-4E2A-8126-2241A7E4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8C-4E2A-8126-2241A7E4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8C-4E2A-8126-2241A7E4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data'!$DL$17:$DN$17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8C-4E2A-8126-2241A7E4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E-4907-B038-3B9ED40F56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DE-4907-B038-3B9ED40F56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DE-4907-B038-3B9ED40F563F}"/>
              </c:ext>
            </c:extLst>
          </c:dPt>
          <c:dLbls>
            <c:dLbl>
              <c:idx val="1"/>
              <c:layout>
                <c:manualLayout>
                  <c:x val="2.2222222222222223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E-4907-B038-3B9ED40F5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data'!$DQ$17:$DS$17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DE-4907-B038-3B9ED40F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92-4BCF-95C6-DBAED6DDEB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92-4BCF-95C6-DBAED6DDEB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92-4BCF-95C6-DBAED6DDEB75}"/>
              </c:ext>
            </c:extLst>
          </c:dPt>
          <c:dLbls>
            <c:dLbl>
              <c:idx val="1"/>
              <c:layout>
                <c:manualLayout>
                  <c:x val="2.7777777777777676E-2"/>
                  <c:y val="-4.6296296296296294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2-4BCF-95C6-DBAED6DDE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data'!$DV$17:$DX$17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92-4BCF-95C6-DBAED6DDE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5-43B7-A550-239E59F976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75-43B7-A550-239E59F976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75-43B7-A550-239E59F976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data'!$EA$17:$EC$17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75-43B7-A550-239E59F97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8. Has the duty to prevent been violated?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9-4EB7-B989-09BDDA42A1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49-4EB7-B989-09BDDA42A1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49-4EB7-B989-09BDDA42A112}"/>
              </c:ext>
            </c:extLst>
          </c:dPt>
          <c:dLbls>
            <c:dLbl>
              <c:idx val="0"/>
              <c:layout>
                <c:manualLayout>
                  <c:x val="-4.7222222222222325E-2"/>
                  <c:y val="-4.629629629629651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9-4EB7-B989-09BDDA42A112}"/>
                </c:ext>
              </c:extLst>
            </c:dLbl>
            <c:dLbl>
              <c:idx val="1"/>
              <c:layout>
                <c:manualLayout>
                  <c:x val="4.7222222222222117E-2"/>
                  <c:y val="-2.1218890680033321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9-4EB7-B989-09BDDA42A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data'!$EF$17:$EH$17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49-4EB7-B989-09BDDA42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- 9. Is the duty to prevent part of CIL?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7-42B7-BF47-30F6F824BB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17-42B7-BF47-30F6F824BB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17-42B7-BF47-30F6F824BB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data'!$DB$18:$DD$18</c:f>
              <c:numCache>
                <c:formatCode>General</c:formatCode>
                <c:ptCount val="3"/>
                <c:pt idx="0">
                  <c:v>22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17-42B7-BF47-30F6F824BB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9. Is the duty to prevent part of CIL?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C-427C-8E04-F1463C6B4E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AC-427C-8E04-F1463C6B4E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AC-427C-8E04-F1463C6B4EC5}"/>
              </c:ext>
            </c:extLst>
          </c:dPt>
          <c:dLbls>
            <c:dLbl>
              <c:idx val="1"/>
              <c:layout>
                <c:manualLayout>
                  <c:x val="-2.2119924827090166E-2"/>
                  <c:y val="5.092592592592592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C-427C-8E04-F1463C6B4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data'!$CM$18:$CO$18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C-427C-8E04-F1463C6B4E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0-4B10-AA92-DDB8CE0B6E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00-4B10-AA92-DDB8CE0B6E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00-4B10-AA92-DDB8CE0B6E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data'!$DG$18:$DI$18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00-4B10-AA92-DDB8CE0B6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5-418B-84BD-14AAEBF7B7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25-418B-84BD-14AAEBF7B7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25-418B-84BD-14AAEBF7B7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data'!$DL$18:$DN$18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25-418B-84BD-14AAEBF7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33-4EBE-B174-5AA6998118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33-4EBE-B174-5AA6998118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33-4EBE-B174-5AA6998118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data'!$DQ$18:$DS$18</c:f>
              <c:numCache>
                <c:formatCode>General</c:formatCode>
                <c:ptCount val="3"/>
                <c:pt idx="0">
                  <c:v>14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33-4EBE-B174-5AA69981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C-4C21-9F8E-6DB8E526B8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9C-4C21-9F8E-6DB8E526B8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9C-4C21-9F8E-6DB8E526B8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data'!$DV$18:$DX$18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9C-4C21-9F8E-6DB8E526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3-4642-99C1-FC150FD7AD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F3-4642-99C1-FC150FD7AD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F3-4642-99C1-FC150FD7AD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data'!$EA$18:$EC$18</c:f>
              <c:numCache>
                <c:formatCode>General</c:formatCode>
                <c:ptCount val="3"/>
                <c:pt idx="0">
                  <c:v>16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F3-4642-99C1-FC150FD7A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- 9. Is the duty to prevent part of CIL? (1=yes)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6-48FD-8CEA-9EBCB29A2F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D6-48FD-8CEA-9EBCB29A2F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D6-48FD-8CEA-9EBCB29A2F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data'!$EF$18:$EH$18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D6-48FD-8CEA-9EBCB29A2F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2B-3C4C-A3F2-15F7AAA5B6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2B-3C4C-A3F2-15F7AAA5B6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2B-3C4C-A3F2-15F7AAA5B6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data'!$DB$19:$DD$19</c:f>
              <c:numCache>
                <c:formatCode>General</c:formatCode>
                <c:ptCount val="3"/>
                <c:pt idx="0">
                  <c:v>18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B-3C4C-A3F2-15F7AAA5B6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29-6640-B7F8-2CA2FF8EDF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29-6640-B7F8-2CA2FF8EDF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29-6640-B7F8-2CA2FF8EDF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data'!$DG$19:$DI$19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29-6640-B7F8-2CA2FF8EDF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LMDC - </a:t>
            </a:r>
            <a:r>
              <a:rPr lang="de-CH" sz="1400">
                <a:solidFill>
                  <a:srgbClr val="595959"/>
                </a:solidFill>
              </a:rPr>
              <a:t>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D-5641-9B22-59F6F40DE7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FD-5641-9B22-59F6F40DE7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FD-5641-9B22-59F6F40DE7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data'!$DL$19:$DN$19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FD-5641-9B22-59F6F40DE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1-BA42-9F38-28FAA9226F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71-BA42-9F38-28FAA9226F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71-BA42-9F38-28FAA9226F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data'!$DQ$19:$DS$19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71-BA42-9F38-28FAA9226F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70-4F69-92D3-829C989CD5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70-4F69-92D3-829C989CD5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70-4F69-92D3-829C989CD5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data'!$CR$18:$CT$18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0-4F69-92D3-829C989CD5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9C-D14D-BC13-06B8EEB620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9C-D14D-BC13-06B8EEB620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9C-D14D-BC13-06B8EEB620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data'!$DV$19:$DX$19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9C-D14D-BC13-06B8EEB620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2-6B41-851A-C3A05639AF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2-6B41-851A-C3A05639AF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82-6B41-851A-C3A05639AF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data'!$EA$19:$EC$19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82-6B41-851A-C3A05639AF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B8-B641-ACD7-5487AC8130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B8-B641-ACD7-5487AC8130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B8-B641-ACD7-5487AC8130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data'!$EF$19:$EH$19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B8-B641-ACD7-5487AC8130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2-2349-AFAF-0839670232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42-2349-AFAF-0839670232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42-2349-AFAF-0839670232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data'!$DB$20:$DD$20</c:f>
              <c:numCache>
                <c:formatCode>General</c:formatCode>
                <c:ptCount val="3"/>
                <c:pt idx="0">
                  <c:v>15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42-2349-AFAF-0839670232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0-4C43-B80C-815C89AEE6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C0-4C43-B80C-815C89AEE6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C0-4C43-B80C-815C89AEE6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data'!$DG$20:$DI$20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C0-4C43-B80C-815C89AEE6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4-D341-BCCC-A8416EE714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B4-D341-BCCC-A8416EE714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B4-D341-BCCC-A8416EE714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data'!$DL$20:$DN$20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B4-D341-BCCC-A8416EE714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8-064A-85B5-06A4F09E2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8-064A-85B5-06A4F09E2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A8-064A-85B5-06A4F09E2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data'!$DQ$20:$DS$20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A8-064A-85B5-06A4F09E2D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7-494D-A530-69CA238694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07-494D-A530-69CA238694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07-494D-A530-69CA238694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data'!$DV$20:$DX$20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07-494D-A530-69CA238694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0-0442-87ED-1939E8AC83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0-0442-87ED-1939E8AC83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0-0442-87ED-1939E8AC83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data'!$EA$20:$EC$20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0-0442-87ED-1939E8AC83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4-C949-8CB9-DEFEEF0A20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54-C949-8CB9-DEFEEF0A20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54-C949-8CB9-DEFEEF0A20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data'!$EF$20:$EH$20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54-C949-8CB9-DEFEEF0A20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10. Does the statement/comment address significant damage?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5-4B87-ABED-F5957CCEB0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65-4B87-ABED-F5957CCEB0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65-4B87-ABED-F5957CCEB0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data'!$CM$19:$CO$19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5-4B87-ABED-F5957CCEB0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74-5E4F-BC2D-7F0DD325F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74-5E4F-BC2D-7F0DD325F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74-5E4F-BC2D-7F0DD325F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data'!$DB$21:$DD$21</c:f>
              <c:numCache>
                <c:formatCode>General</c:formatCode>
                <c:ptCount val="3"/>
                <c:pt idx="0">
                  <c:v>17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74-5E4F-BC2D-7F0DD325F1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C-1C4B-B40D-45FA3CB240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DC-1C4B-B40D-45FA3CB240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DC-1C4B-B40D-45FA3CB240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data'!$DG$21:$DI$21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DC-1C4B-B40D-45FA3CB240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9F-F14D-A097-70AD8F2FB8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9F-F14D-A097-70AD8F2FB8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9F-F14D-A097-70AD8F2FB8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data'!$DL$21:$DN$21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9F-F14D-A097-70AD8F2FB8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4B-FD4C-B4D9-858F5D684E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4B-FD4C-B4D9-858F5D684E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4B-FD4C-B4D9-858F5D684E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data'!$DQ$21:$DS$21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4B-FD4C-B4D9-858F5D684E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8-FE41-921F-1609B40F85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28-FE41-921F-1609B40F85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28-FE41-921F-1609B40F85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data'!$DV$21:$DX$21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28-FE41-921F-1609B40F85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C0-BD4C-8954-C2BD5F4BB9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C0-BD4C-8954-C2BD5F4BB9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C0-BD4C-8954-C2BD5F4BB9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data'!$EA$21:$EC$21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C0-BD4C-8954-C2BD5F4BB9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C2-4640-B4CE-B9CC3591D1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C2-4640-B4CE-B9CC3591D1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C2-4640-B4CE-B9CC3591D1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data'!$EF$21:$EH$21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C2-4640-B4CE-B9CC3591D1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B-A849-91EA-D29ABB6F14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CB-A849-91EA-D29ABB6F14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CB-A849-91EA-D29ABB6F14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data'!$DB$22:$DD$22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CB-A849-91EA-D29ABB6F14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C-1B4E-8F28-9A689E88C9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AC-1B4E-8F28-9A689E88C9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AC-1B4E-8F28-9A689E88C9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data'!$DG$22:$DI$22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AC-1B4E-8F28-9A689E88C9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6-1A49-97DC-0000C1E5C8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6-1A49-97DC-0000C1E5C8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6-1A49-97DC-0000C1E5C8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data'!$DL$22:$DN$22</c:f>
              <c:numCache>
                <c:formatCode>General</c:formatCode>
                <c:ptCount val="3"/>
                <c:pt idx="0">
                  <c:v>1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F6-1A49-97DC-0000C1E5C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- 1. Does the Court have jurisdiction?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E-447E-A521-3B7DEE3180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BE-447E-A521-3B7DEE3180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ABE-447E-A521-3B7DEE3180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data'!$CR$7:$CT$7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BE-447E-A521-3B7DEE3180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F-4316-A92C-FFB4B22CFA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F-4316-A92C-FFB4B22CFA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F-4316-A92C-FFB4B22CFA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data'!$CR$19:$CT$19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5F-4316-A92C-FFB4B22CFA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D-7441-AC98-F47EB7426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3D-7441-AC98-F47EB7426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3D-7441-AC98-F47EB7426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data'!$DQ$22:$DS$22</c:f>
              <c:numCache>
                <c:formatCode>General</c:formatCode>
                <c:ptCount val="3"/>
                <c:pt idx="0">
                  <c:v>3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3D-7441-AC98-F47EB74265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3-D740-8F8A-6A34DDA0A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23-D740-8F8A-6A34DDA0A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23-D740-8F8A-6A34DDA0A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data'!$DV$22:$DX$22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23-D740-8F8A-6A34DDA0A2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46-4443-AE27-49F476F74E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46-4443-AE27-49F476F74E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46-4443-AE27-49F476F74E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data'!$EA$22:$EC$22</c:f>
              <c:numCache>
                <c:formatCode>General</c:formatCode>
                <c:ptCount val="3"/>
                <c:pt idx="0">
                  <c:v>4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46-4443-AE27-49F476F74E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8-A94E-B040-31061E36C5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E8-A94E-B040-31061E36C5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E8-A94E-B040-31061E36C5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data'!$EF$22:$EH$22</c:f>
              <c:numCache>
                <c:formatCode>General</c:formatCode>
                <c:ptCount val="3"/>
                <c:pt idx="0">
                  <c:v>1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E8-A94E-B040-31061E36C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3E-8A46-9AFF-9866CBE7A5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3E-8A46-9AFF-9866CBE7A5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3E-8A46-9AFF-9866CBE7A5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data'!$DB$23:$DD$23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3E-8A46-9AFF-9866CBE7A5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6-B84E-8883-0C732053B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C6-B84E-8883-0C732053B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C6-B84E-8883-0C732053B8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data'!$DG$23:$DI$23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C6-B84E-8883-0C732053B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BF-314F-A5D5-2066E368D0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BF-314F-A5D5-2066E368D0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BF-314F-A5D5-2066E368D0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data'!$DL$23:$DN$23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BF-314F-A5D5-2066E368D0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</a:t>
            </a:r>
            <a:r>
              <a:rPr lang="de-CH" sz="1400" baseline="0">
                <a:solidFill>
                  <a:srgbClr val="595959"/>
                </a:solidFill>
              </a:rPr>
              <a:t> I</a:t>
            </a:r>
            <a:r>
              <a:rPr lang="de-CH" sz="1400">
                <a:solidFill>
                  <a:srgbClr val="595959"/>
                </a:solidFill>
              </a:rPr>
              <a:t>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8615-2E4B-B3EA-96ED492FF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8615-2E4B-B3EA-96ED492FF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8615-2E4B-B3EA-96ED492FFB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data'!$DQ$23:$DS$23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15-2E4B-B3EA-96ED492FFB36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615-2E4B-B3EA-96ED492FFB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615-2E4B-B3EA-96ED492FFB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8615-2E4B-B3EA-96ED492FFB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data'!$DL$23:$DN$23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615-2E4B-B3EA-96ED492FFB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1-1A4A-9264-DC3B732E95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D1-1A4A-9264-DC3B732E95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DD1-1A4A-9264-DC3B732E95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data'!$DV$23:$DX$23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D1-1A4A-9264-DC3B732E95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D-124D-B165-0AD9D2689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AD-124D-B165-0AD9D2689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AD-124D-B165-0AD9D26896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data'!$EA$23:$EC$23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AD-124D-B165-0AD9D2689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11. Is the criterion of significant damage fulfilled?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1-4F8D-9ABF-528B4EA9B1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D1-4F8D-9ABF-528B4EA9B1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D1-4F8D-9ABF-528B4EA9B1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data'!$CM$20:$CO$20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D1-4F8D-9ABF-528B4EA9B1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4-DA4E-BF1A-E69008D39A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4-DA4E-BF1A-E69008D39A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54-DA4E-BF1A-E69008D39A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data'!$EF$23:$EH$23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54-DA4E-BF1A-E69008D39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D6-2243-BFD3-CE3824274C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D6-2243-BFD3-CE3824274C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D6-2243-BFD3-CE3824274C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data'!$DB$24:$DD$24</c:f>
              <c:numCache>
                <c:formatCode>General</c:formatCode>
                <c:ptCount val="3"/>
                <c:pt idx="0">
                  <c:v>22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D6-2243-BFD3-CE3824274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39-4746-92BA-EF82286B9F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39-4746-92BA-EF82286B9F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39-4746-92BA-EF82286B9F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data'!$DG$24:$DI$24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39-4746-92BA-EF82286B9FF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5-5543-9DF4-B0977584C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45-5543-9DF4-B0977584C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45-5543-9DF4-B0977584CB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data'!$DL$24:$DN$24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45-5543-9DF4-B0977584CB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F-7D45-861B-75746B0276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CF-7D45-861B-75746B0276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CF-7D45-861B-75746B0276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data'!$DQ$24:$DS$24</c:f>
              <c:numCache>
                <c:formatCode>General</c:formatCode>
                <c:ptCount val="3"/>
                <c:pt idx="0">
                  <c:v>15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CF-7D45-861B-75746B0276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9-8B42-A127-9A06726EA2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59-8B42-A127-9A06726EA2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59-8B42-A127-9A06726EA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data'!$DV$24:$DX$24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59-8B42-A127-9A06726EA2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6F-894B-BB33-B12D2DD99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6F-894B-BB33-B12D2DD99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6F-894B-BB33-B12D2DD99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data'!$EA$24:$EC$24</c:f>
              <c:numCache>
                <c:formatCode>General</c:formatCode>
                <c:ptCount val="3"/>
                <c:pt idx="0">
                  <c:v>17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6F-894B-BB33-B12D2DD994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C-7941-908A-8B1F3F2671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6C-7941-908A-8B1F3F2671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6C-7941-908A-8B1F3F2671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data'!$EF$24:$EH$24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6C-7941-908A-8B1F3F267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4-5348-8894-3182AA5EAA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A4-5348-8894-3182AA5EAA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A4-5348-8894-3182AA5EAA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data'!$DB$25:$DD$25</c:f>
              <c:numCache>
                <c:formatCode>General</c:formatCode>
                <c:ptCount val="3"/>
                <c:pt idx="0">
                  <c:v>1</c:v>
                </c:pt>
                <c:pt idx="1">
                  <c:v>10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A4-5348-8894-3182AA5EAA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1-CC42-B736-0F6E2E88CF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21-CC42-B736-0F6E2E88CF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21-CC42-B736-0F6E2E88CF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data'!$DG$25:$DI$25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21-CC42-B736-0F6E2E88CF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D-4D6B-BF33-31BAB48170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DD-4D6B-BF33-31BAB48170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DD-4D6B-BF33-31BAB48170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data'!$CR$20:$CT$20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DD-4D6B-BF33-31BAB48170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F-5D48-BA46-72C936DE30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CF-5D48-BA46-72C936DE30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CF-5D48-BA46-72C936DE30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data'!$DL$25:$DN$25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CF-5D48-BA46-72C936DE30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5-BB41-BE2B-BC31BC60AB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B5-BB41-BE2B-BC31BC60AB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B5-BB41-BE2B-BC31BC60AB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data'!$DQ$25:$DS$25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5-BB41-BE2B-BC31BC60AB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0-194A-9CB8-CB70CE4F3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00-194A-9CB8-CB70CE4F3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00-194A-9CB8-CB70CE4F3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data'!$DV$25:$DX$25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0-194A-9CB8-CB70CE4F31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4F-3F4A-82CC-03F11935F0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4F-3F4A-82CC-03F11935F0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4F-3F4A-82CC-03F11935F0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data'!$EA$25:$EC$25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4F-3F4A-82CC-03F11935F0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7-1242-8BF9-FD5C578C4A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C7-1242-8BF9-FD5C578C4A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C7-1242-8BF9-FD5C578C4A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data'!$EF$25:$EH$25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C7-1242-8BF9-FD5C578C4A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7B-4601-890E-A0498FFCEC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7B-4601-890E-A0498FFCEC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7B-4601-890E-A0498FFCEC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data'!$CW$27:$CY$27</c:f>
              <c:numCache>
                <c:formatCode>General</c:formatCode>
                <c:ptCount val="3"/>
                <c:pt idx="0">
                  <c:v>79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B-4601-890E-A0498FFCEC2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C5-4C21-AE5A-E8CF168D6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C5-4C21-AE5A-E8CF168D6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C5-4C21-AE5A-E8CF168D6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data'!$CW$28:$CY$28</c:f>
              <c:numCache>
                <c:formatCode>General</c:formatCode>
                <c:ptCount val="3"/>
                <c:pt idx="0">
                  <c:v>40</c:v>
                </c:pt>
                <c:pt idx="1">
                  <c:v>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C5-4C21-AE5A-E8CF168D6CB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19.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D-45CA-AFC6-C0641CCDA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4D-45CA-AFC6-C0641CCDA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4D-45CA-AFC6-C0641CCDA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data'!$CW$29:$CY$29</c:f>
              <c:numCache>
                <c:formatCode>General</c:formatCode>
                <c:ptCount val="3"/>
                <c:pt idx="0">
                  <c:v>31</c:v>
                </c:pt>
                <c:pt idx="1">
                  <c:v>15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4D-45CA-AFC6-C0641CCDAA8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1-4829-BC74-65A03A802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31-4829-BC74-65A03A802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31-4829-BC74-65A03A802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data'!$CW$36:$CY$36</c:f>
              <c:numCache>
                <c:formatCode>General</c:formatCode>
                <c:ptCount val="3"/>
                <c:pt idx="0">
                  <c:v>58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31-4829-BC74-65A03A802C4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</a:t>
            </a:r>
            <a:r>
              <a:rPr lang="de-CH" sz="1400" baseline="0">
                <a:solidFill>
                  <a:srgbClr val="595959"/>
                </a:solidFill>
              </a:rPr>
              <a:t> - </a:t>
            </a:r>
            <a:r>
              <a:rPr lang="de-CH" sz="1400">
                <a:solidFill>
                  <a:srgbClr val="595959"/>
                </a:solidFill>
              </a:rPr>
              <a:t>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1F1-2C47-AAC9-FE96BABE0B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F1-2C47-AAC9-FE96BABE0B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1F1-2C47-AAC9-FE96BABE0B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data'!$DB$27:$DD$27</c:f>
              <c:numCache>
                <c:formatCode>General</c:formatCode>
                <c:ptCount val="3"/>
                <c:pt idx="0">
                  <c:v>19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F1-2C47-AAC9-FE96BABE0B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12. Is the criterion of causality fulfilled?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C1-4D30-98D6-542A6708FC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C1-4D30-98D6-542A6708FC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C1-4D30-98D6-542A6708FC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data'!$CM$21:$CO$21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C1-4D30-98D6-542A6708FC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LDC- 17.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C-964E-AD7C-B7B1A4904D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5C-964E-AD7C-B7B1A4904D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5C-964E-AD7C-B7B1A4904D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data'!$DG$27:$DI$27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5C-964E-AD7C-B7B1A4904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22-F844-AF97-E47C3D54B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22-F844-AF97-E47C3D54B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22-F844-AF97-E47C3D54BC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data'!$DL$27:$DN$27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22-F844-AF97-E47C3D54BC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05-494B-A72E-E9A4DEA10A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05-494B-A72E-E9A4DEA10A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05-494B-A72E-E9A4DEA10A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data'!$DQ$27:$DS$27</c:f>
              <c:numCache>
                <c:formatCode>General</c:formatCode>
                <c:ptCount val="3"/>
                <c:pt idx="0">
                  <c:v>17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05-494B-A72E-E9A4DEA10A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 - 17.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4-FF4F-8F31-787421B4DC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24-FF4F-8F31-787421B4DC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24-FF4F-8F31-787421B4DC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data'!$DV$27:$DX$27</c:f>
              <c:numCache>
                <c:formatCode>General</c:formatCode>
                <c:ptCount val="3"/>
                <c:pt idx="0">
                  <c:v>13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24-FF4F-8F31-787421B4DC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</a:t>
            </a:r>
            <a:r>
              <a:rPr lang="de-CH" sz="1400" baseline="0">
                <a:solidFill>
                  <a:srgbClr val="595959"/>
                </a:solidFill>
              </a:rPr>
              <a:t> - </a:t>
            </a:r>
            <a:r>
              <a:rPr lang="de-CH" sz="1400">
                <a:solidFill>
                  <a:srgbClr val="595959"/>
                </a:solidFill>
              </a:rPr>
              <a:t>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3-9540-96BE-8E6B60CA13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63-9540-96BE-8E6B60CA13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63-9540-96BE-8E6B60CA13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data'!$EA$27:$EC$27</c:f>
              <c:numCache>
                <c:formatCode>General</c:formatCode>
                <c:ptCount val="3"/>
                <c:pt idx="0">
                  <c:v>17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63-9540-96BE-8E6B60CA13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B-9F4C-9431-BAE18C2272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4B-9F4C-9431-BAE18C2272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4B-9F4C-9431-BAE18C2272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data'!$EF$27:$EH$27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4B-9F4C-9431-BAE18C2272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08-7D4A-9E5C-E5804ABC79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08-7D4A-9E5C-E5804ABC79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08-7D4A-9E5C-E5804ABC79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data'!$DB$28:$DD$28</c:f>
              <c:numCache>
                <c:formatCode>General</c:formatCode>
                <c:ptCount val="3"/>
                <c:pt idx="0">
                  <c:v>11</c:v>
                </c:pt>
                <c:pt idx="1">
                  <c:v>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08-7D4A-9E5C-E5804ABC79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0-ED4F-8721-E48F84A167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0-ED4F-8721-E48F84A167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60-ED4F-8721-E48F84A167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data'!$DG$28:$DI$28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60-ED4F-8721-E48F84A167C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F-E242-8163-51C23FDB6D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F-E242-8163-51C23FDB6D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3F-E242-8163-51C23FDB6D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data'!$DL$28:$DN$28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3F-E242-8163-51C23FDB6D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 - </a:t>
            </a:r>
            <a:r>
              <a:rPr lang="de-CH" sz="1400">
                <a:solidFill>
                  <a:srgbClr val="595959"/>
                </a:solidFill>
              </a:rPr>
              <a:t>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F-B843-9A89-6F075B38B3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EF-B843-9A89-6F075B38B3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EF-B843-9A89-6F075B38B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data'!$DQ$28:$DS$28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F-B843-9A89-6F075B38B3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1F-4D4D-9B52-55C88D7518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1F-4D4D-9B52-55C88D7518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1F-4D4D-9B52-55C88D7518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data'!$CR$21:$CT$21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1F-4D4D-9B52-55C88D7518C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</a:t>
            </a:r>
            <a:r>
              <a:rPr lang="de-CH" sz="1400">
                <a:solidFill>
                  <a:srgbClr val="595959"/>
                </a:solidFill>
              </a:rPr>
              <a:t>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0-7144-AC99-D4B19C8825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B0-7144-AC99-D4B19C8825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B0-7144-AC99-D4B19C8825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data'!$DV$28:$DX$28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B0-7144-AC99-D4B19C8825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OECD - </a:t>
            </a:r>
            <a:r>
              <a:rPr lang="de-CH" sz="1400">
                <a:solidFill>
                  <a:srgbClr val="595959"/>
                </a:solidFill>
              </a:rPr>
              <a:t>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A-554C-954B-77D25338E1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6A-554C-954B-77D25338E1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6A-554C-954B-77D25338E1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data'!$EA$28:$EC$28</c:f>
              <c:numCache>
                <c:formatCode>General</c:formatCode>
                <c:ptCount val="3"/>
                <c:pt idx="0">
                  <c:v>12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6A-554C-954B-77D25338E1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</a:t>
            </a:r>
            <a:r>
              <a:rPr lang="de-CH" sz="1400">
                <a:solidFill>
                  <a:srgbClr val="595959"/>
                </a:solidFill>
              </a:rPr>
              <a:t>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9-8B41-957E-49FDCC6178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D9-8B41-957E-49FDCC6178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D9-8B41-957E-49FDCC6178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data'!$EF$28:$EH$28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D9-8B41-957E-49FDCC6178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</a:t>
            </a:r>
            <a:r>
              <a:rPr lang="de-CH" sz="1400" baseline="0">
                <a:solidFill>
                  <a:srgbClr val="595959"/>
                </a:solidFill>
              </a:rPr>
              <a:t> 19</a:t>
            </a:r>
            <a:r>
              <a:rPr lang="de-CH" sz="1400">
                <a:solidFill>
                  <a:srgbClr val="595959"/>
                </a:solidFill>
              </a:rPr>
              <a:t>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2D-D64C-BB44-390C6BA955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2D-D64C-BB44-390C6BA955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2D-D64C-BB44-390C6BA955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data'!$DB$29:$DD$29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D-D64C-BB44-390C6BA955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- 19.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A-7E47-9452-1D71910FA9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EA-7E47-9452-1D71910FA9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EA-7E47-9452-1D71910FA9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data'!$DG$29:$DI$29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EA-7E47-9452-1D71910FA9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- 19</a:t>
            </a:r>
            <a:r>
              <a:rPr lang="de-CH" sz="1400">
                <a:solidFill>
                  <a:srgbClr val="595959"/>
                </a:solidFill>
              </a:rPr>
              <a:t>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E-DD47-B150-85861E9E46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CE-DD47-B150-85861E9E46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CE-DD47-B150-85861E9E46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data'!$DL$29:$DN$29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CE-DD47-B150-85861E9E46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 - 19</a:t>
            </a:r>
            <a:r>
              <a:rPr lang="de-CH" sz="1400">
                <a:solidFill>
                  <a:srgbClr val="595959"/>
                </a:solidFill>
              </a:rPr>
              <a:t>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C-E94D-AC32-27A36691F2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BC-E94D-AC32-27A36691F2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BC-E94D-AC32-27A36691F2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data'!$DQ$29:$DS$29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BC-E94D-AC32-27A36691F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- 19</a:t>
            </a:r>
            <a:r>
              <a:rPr lang="de-CH" sz="1400">
                <a:solidFill>
                  <a:srgbClr val="595959"/>
                </a:solidFill>
              </a:rPr>
              <a:t>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9-A643-848F-D2A1991DA5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89-A643-848F-D2A1991DA5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89-A643-848F-D2A1991DA5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data'!$DV$29:$DX$29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89-A643-848F-D2A1991DA5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OECD - 19</a:t>
            </a:r>
            <a:r>
              <a:rPr lang="de-CH" sz="1400">
                <a:solidFill>
                  <a:srgbClr val="595959"/>
                </a:solidFill>
              </a:rPr>
              <a:t>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D-F249-874D-CEE6398C4C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1D-F249-874D-CEE6398C4C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1D-F249-874D-CEE6398C4C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data'!$EA$29:$EC$29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1D-F249-874D-CEE6398C4C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EU27 - 19</a:t>
            </a:r>
            <a:r>
              <a:rPr lang="de-CH" sz="1400">
                <a:solidFill>
                  <a:srgbClr val="595959"/>
                </a:solidFill>
              </a:rPr>
              <a:t>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F-A84D-8863-5C00D3948A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EF-A84D-8863-5C00D3948A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EF-A84D-8863-5C00D3948A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data'!$EF$29:$EH$29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EF-A84D-8863-5C00D3948A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13. Does the statement/comment address predictability?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353029645924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A0-48E2-A58D-EE73F8F046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A0-48E2-A58D-EE73F8F046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A0-48E2-A58D-EE73F8F046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data'!$CM$22:$CO$22</c:f>
              <c:numCache>
                <c:formatCode>General</c:formatCode>
                <c:ptCount val="3"/>
                <c:pt idx="0">
                  <c:v>2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A0-48E2-A58D-EE73F8F046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4-FD4C-902E-89F2CD43B2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04-FD4C-902E-89F2CD43B2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04-FD4C-902E-89F2CD43B2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data'!$DB$36:$DD$36</c:f>
              <c:numCache>
                <c:formatCode>General</c:formatCode>
                <c:ptCount val="3"/>
                <c:pt idx="0">
                  <c:v>17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04-FD4C-902E-89F2CD43B2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</a:t>
            </a:r>
            <a:r>
              <a:rPr lang="de-CH" sz="1400" baseline="0">
                <a:solidFill>
                  <a:srgbClr val="595959"/>
                </a:solidFill>
              </a:rPr>
              <a:t> </a:t>
            </a: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2-0944-A702-510CB38FB2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2-0944-A702-510CB38FB2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C2-0944-A702-510CB38FB2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data'!$DG$36:$DI$36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C2-0944-A702-510CB38FB2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</a:t>
            </a: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9-9148-ADC2-CB7D106074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79-9148-ADC2-CB7D106074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79-9148-ADC2-CB7D106074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data'!$DL$36:$DN$36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79-9148-ADC2-CB7D106074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 - </a:t>
            </a: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3-A24C-AB9F-6A6E23F5E2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3-A24C-AB9F-6A6E23F5E2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3-A24C-AB9F-6A6E23F5E2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data'!$DQ$36:$DS$36</c:f>
              <c:numCache>
                <c:formatCode>General</c:formatCode>
                <c:ptCount val="3"/>
                <c:pt idx="0">
                  <c:v>13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D3-A24C-AB9F-6A6E23F5E2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</a:t>
            </a: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59-5A46-8CEF-494E43FE54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59-5A46-8CEF-494E43FE54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59-5A46-8CEF-494E43FE54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data'!$DV$36:$DX$36</c:f>
              <c:numCache>
                <c:formatCode>General</c:formatCode>
                <c:ptCount val="3"/>
                <c:pt idx="0">
                  <c:v>11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59-5A46-8CEF-494E43FE54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OECD - </a:t>
            </a: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F-DA4C-BA44-56FF560F1B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1F-DA4C-BA44-56FF560F1B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1F-DA4C-BA44-56FF560F1B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data'!$EA$36:$EC$36</c:f>
              <c:numCache>
                <c:formatCode>General</c:formatCode>
                <c:ptCount val="3"/>
                <c:pt idx="0">
                  <c:v>14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1F-DA4C-BA44-56FF560F1B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</a:t>
            </a: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9F-784C-831C-035A7B4E81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F-784C-831C-035A7B4E81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F-784C-831C-035A7B4E81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data'!$EF$36:$EH$36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9F-784C-831C-035A7B4E81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E-4906-AB58-A6800F1894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BE-4906-AB58-A6800F1894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BE-4906-AB58-A6800F1894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data'!$CW$31:$CY$31</c:f>
              <c:numCache>
                <c:formatCode>General</c:formatCode>
                <c:ptCount val="3"/>
                <c:pt idx="0">
                  <c:v>75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BE-4906-AB58-A6800F18946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B7-4F79-B74D-86B2745E0F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B7-4F79-B74D-86B2745E0F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B7-4F79-B74D-86B2745E0F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data'!$CW$32:$CY$32</c:f>
              <c:numCache>
                <c:formatCode>General</c:formatCode>
                <c:ptCount val="3"/>
                <c:pt idx="0">
                  <c:v>44</c:v>
                </c:pt>
                <c:pt idx="1">
                  <c:v>18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B7-4F79-B74D-86B2745E0F8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8-4624-B6B7-94B2324DAC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48-4624-B6B7-94B2324DAC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48-4624-B6B7-94B2324DAC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data'!$CW$33:$CY$33</c:f>
              <c:numCache>
                <c:formatCode>General</c:formatCode>
                <c:ptCount val="3"/>
                <c:pt idx="0">
                  <c:v>17</c:v>
                </c:pt>
                <c:pt idx="1">
                  <c:v>33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48-4624-B6B7-94B2324DACC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D-456C-8E5F-8BBA229985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2D-456C-8E5F-8BBA229985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2D-456C-8E5F-8BBA229985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data'!$CR$22:$CT$22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2D-456C-8E5F-8BBA229985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1-4C3A-BF76-5697AB67E8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1-4C3A-BF76-5697AB67E8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1-4C3A-BF76-5697AB67E8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data'!$CW$34:$CY$34</c:f>
              <c:numCache>
                <c:formatCode>General</c:formatCode>
                <c:ptCount val="3"/>
                <c:pt idx="0">
                  <c:v>53</c:v>
                </c:pt>
                <c:pt idx="1">
                  <c:v>8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B1-4C3A-BF76-5697AB67E8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C1-4DFE-858A-E5363E4ADB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C1-4DFE-858A-E5363E4ADB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C1-4DFE-858A-E5363E4ADB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data'!$DB$31:$DD$31</c:f>
              <c:numCache>
                <c:formatCode>General</c:formatCode>
                <c:ptCount val="3"/>
                <c:pt idx="0">
                  <c:v>20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C1-4DFE-858A-E5363E4ADB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4E-469F-9F78-CC08E1B1AD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4E-469F-9F78-CC08E1B1AD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4E-469F-9F78-CC08E1B1AD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data'!$DG$31:$DI$31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4E-469F-9F78-CC08E1B1A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5-425C-B747-86855DF7AE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45-425C-B747-86855DF7AE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45-425C-B747-86855DF7AE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data'!$DL$31:$DN$31</c:f>
              <c:numCache>
                <c:formatCode>General</c:formatCode>
                <c:ptCount val="3"/>
                <c:pt idx="0">
                  <c:v>12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45-425C-B747-86855DF7A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39-44A2-9530-C8E90F25D8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39-44A2-9530-C8E90F25D8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39-44A2-9530-C8E90F25D8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data'!$DQ$31:$DS$31</c:f>
              <c:numCache>
                <c:formatCode>General</c:formatCode>
                <c:ptCount val="3"/>
                <c:pt idx="0">
                  <c:v>16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9-44A2-9530-C8E90F25D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4-419B-BABC-32C876AADD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4-419B-BABC-32C876AADD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74-419B-BABC-32C876AADD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data'!$DV$31:$DX$31</c:f>
              <c:numCache>
                <c:formatCode>General</c:formatCode>
                <c:ptCount val="3"/>
                <c:pt idx="0">
                  <c:v>13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74-419B-BABC-32C876AAD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F-4B87-B7EA-52A153C0E1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FF-4B87-B7EA-52A153C0E1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FF-4B87-B7EA-52A153C0E13A}"/>
              </c:ext>
            </c:extLst>
          </c:dPt>
          <c:dLbls>
            <c:dLbl>
              <c:idx val="1"/>
              <c:layout>
                <c:manualLayout>
                  <c:x val="-5.2777777777777778E-2"/>
                  <c:y val="-4.629629629629651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F-4B87-B7EA-52A153C0E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data'!$EA$31:$EC$31</c:f>
              <c:numCache>
                <c:formatCode>General</c:formatCode>
                <c:ptCount val="3"/>
                <c:pt idx="0">
                  <c:v>18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FF-4B87-B7EA-52A153C0E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9-4533-BF64-B337E55FD9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29-4533-BF64-B337E55FD9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29-4533-BF64-B337E55FD9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data'!$EF$31:$EH$31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29-4533-BF64-B337E55FD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7-4735-92AD-AC0D25C9DB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77-4735-92AD-AC0D25C9DB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77-4735-92AD-AC0D25C9DB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data'!$DB$32:$DD$32</c:f>
              <c:numCache>
                <c:formatCode>General</c:formatCode>
                <c:ptCount val="3"/>
                <c:pt idx="0">
                  <c:v>13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77-4735-92AD-AC0D25C9DB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D-4003-96E4-E313A2ECDD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7D-4003-96E4-E313A2ECDD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7D-4003-96E4-E313A2ECDD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data'!$DG$32:$DI$32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7D-4003-96E4-E313A2ECD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14. Is the criterion of predictability fulfilled?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353029645924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6-49C9-ADB4-51C81220A7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66-49C9-ADB4-51C81220A7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66-49C9-ADB4-51C81220A7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data'!$CM$23:$CO$23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66-49C9-ADB4-51C81220A7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8B-4552-BAF8-B0003E9726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8B-4552-BAF8-B0003E9726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8B-4552-BAF8-B0003E9726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data'!$DL$32:$DN$32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8B-4552-BAF8-B0003E972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1E-4EA0-A908-5ABFF96C54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1E-4EA0-A908-5ABFF96C54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1E-4EA0-A908-5ABFF96C54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data'!$DQ$32:$DS$32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1E-4EA0-A908-5ABFF96C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84-4337-9A47-9B9EB9CAF2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84-4337-9A47-9B9EB9CAF2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84-4337-9A47-9B9EB9CAF2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data'!$DV$32:$DX$32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84-4337-9A47-9B9EB9CAF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16-4FD0-B041-E6AD25490F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16-4FD0-B041-E6AD25490F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16-4FD0-B041-E6AD25490F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data'!$EA$32:$EC$32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16-4FD0-B041-E6AD25490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4-40FD-94B8-737583D5F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54-40FD-94B8-737583D5F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54-40FD-94B8-737583D5F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data'!$EF$32:$EH$32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54-40FD-94B8-737583D5F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6-40C6-BC5A-EDD572B7B9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76-40C6-BC5A-EDD572B7B9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576-40C6-BC5A-EDD572B7B9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data'!$DB$33:$DD$33</c:f>
              <c:numCache>
                <c:formatCode>General</c:formatCode>
                <c:ptCount val="3"/>
                <c:pt idx="0">
                  <c:v>1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76-40C6-BC5A-EDD572B7B9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1-4E5E-9FE4-EF1675BD93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61-4E5E-9FE4-EF1675BD93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61-4E5E-9FE4-EF1675BD93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data'!$DG$33:$DI$33</c:f>
              <c:numCache>
                <c:formatCode>General</c:formatCode>
                <c:ptCount val="3"/>
                <c:pt idx="0">
                  <c:v>0</c:v>
                </c:pt>
                <c:pt idx="1">
                  <c:v>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61-4E5E-9FE4-EF1675BD9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4-469B-9B24-CA5A499C3F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4-469B-9B24-CA5A499C3F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4-469B-9B24-CA5A499C3F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data'!$DL$33:$DN$33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D4-469B-9B24-CA5A499C3F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B-461A-8519-BF4CC6253C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6B-461A-8519-BF4CC6253C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6B-461A-8519-BF4CC6253C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data'!$DQ$33:$DS$33</c:f>
              <c:numCache>
                <c:formatCode>General</c:formatCode>
                <c:ptCount val="3"/>
                <c:pt idx="0">
                  <c:v>12</c:v>
                </c:pt>
                <c:pt idx="1">
                  <c:v>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6B-461A-8519-BF4CC62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AC-4FEB-BC1D-2800F95D73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AC-4FEB-BC1D-2800F95D73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AC-4FEB-BC1D-2800F95D73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data'!$DV$33:$DX$33</c:f>
              <c:numCache>
                <c:formatCode>General</c:formatCode>
                <c:ptCount val="3"/>
                <c:pt idx="0">
                  <c:v>11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AC-4FEB-BC1D-2800F95D7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E-4615-89DE-1BDFA4CFC0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EE-4615-89DE-1BDFA4CFC0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EE-4615-89DE-1BDFA4CFC0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data'!$CR$23:$CT$23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EE-4615-89DE-1BDFA4CFC0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8E-4DD0-95FD-26D84D1FE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8E-4DD0-95FD-26D84D1FE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8E-4DD0-95FD-26D84D1FE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data'!$EA$33:$EC$33</c:f>
              <c:numCache>
                <c:formatCode>General</c:formatCode>
                <c:ptCount val="3"/>
                <c:pt idx="0">
                  <c:v>11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8E-4DD0-95FD-26D84D1F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C-4C63-8B0D-4813A1D76B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BC-4C63-8B0D-4813A1D76B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BC-4C63-8B0D-4813A1D76B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data'!$EF$33:$EH$33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C-4C63-8B0D-4813A1D76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F-46AF-9E81-8A619B5A0A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8F-46AF-9E81-8A619B5A0A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8F-46AF-9E81-8A619B5A0A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data'!$DB$34:$DD$34</c:f>
              <c:numCache>
                <c:formatCode>General</c:formatCode>
                <c:ptCount val="3"/>
                <c:pt idx="0">
                  <c:v>18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8F-46AF-9E81-8A619B5A0A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0-4D9A-A39D-5E14FEE785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B0-4D9A-A39D-5E14FEE785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B0-4D9A-A39D-5E14FEE78503}"/>
              </c:ext>
            </c:extLst>
          </c:dPt>
          <c:dLbls>
            <c:dLbl>
              <c:idx val="2"/>
              <c:layout>
                <c:manualLayout>
                  <c:x val="3.3410677736913273E-2"/>
                  <c:y val="-2.314814814814816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0-4D9A-A39D-5E14FEE78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data'!$DG$34:$DI$34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B0-4D9A-A39D-5E14FEE7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8A-44D0-9BAD-163C54E6D1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8A-44D0-9BAD-163C54E6D1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8A-44D0-9BAD-163C54E6D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data'!$DL$34:$DN$34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8A-44D0-9BAD-163C54E6D1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2-4FD1-A075-A01A6E58E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2-4FD1-A075-A01A6E58E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D2-4FD1-A075-A01A6E58E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data'!$DQ$34:$DS$34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D2-4FD1-A075-A01A6E58E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E-4D11-B9E1-19657D11E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6E-4D11-B9E1-19657D11E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6E-4D11-B9E1-19657D11E3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data'!$DV$34:$DX$34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6E-4D11-B9E1-19657D11E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61-4882-A834-B5ABD32645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61-4882-A834-B5ABD32645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61-4882-A834-B5ABD32645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data'!$EA$34:$EC$34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882-A834-B5ABD326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6-4FCC-8925-3BFADAED9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16-4FCC-8925-3BFADAED9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16-4FCC-8925-3BFADAED9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data'!$EF$34:$EH$34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16-4FCC-8925-3BFADAED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8-4E96-965E-2167ABC03C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A8-4E96-965E-2167ABC03C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A8-4E96-965E-2167ABC03C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data'!$CW$38:$CY$38</c:f>
              <c:numCache>
                <c:formatCode>General</c:formatCode>
                <c:ptCount val="3"/>
                <c:pt idx="0">
                  <c:v>74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A8-4E96-965E-2167ABC03C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15. Does the statement/comment address due diligence?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353029645924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0-4437-BEE6-CE3CB0E955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C0-4437-BEE6-CE3CB0E955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C0-4437-BEE6-CE3CB0E955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data'!$CM$24:$CO$24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C0-4437-BEE6-CE3CB0E955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9-4A07-A177-7FF5587199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69-4A07-A177-7FF5587199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69-4A07-A177-7FF5587199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data'!$CW$39:$CY$39</c:f>
              <c:numCache>
                <c:formatCode>General</c:formatCode>
                <c:ptCount val="3"/>
                <c:pt idx="0">
                  <c:v>66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69-4A07-A177-7FF5587199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F5-4CFE-8F66-A228E26E85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F5-4CFE-8F66-A228E26E85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F5-4CFE-8F66-A228E26E85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data'!$CW$40:$CY$40</c:f>
              <c:numCache>
                <c:formatCode>General</c:formatCode>
                <c:ptCount val="3"/>
                <c:pt idx="0">
                  <c:v>61</c:v>
                </c:pt>
                <c:pt idx="1">
                  <c:v>4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F5-4CFE-8F66-A228E26E85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2-4FC7-883C-038404D812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E2-4FC7-883C-038404D812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E2-4FC7-883C-038404D812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data'!$CW$41:$CY$41</c:f>
              <c:numCache>
                <c:formatCode>General</c:formatCode>
                <c:ptCount val="3"/>
                <c:pt idx="0">
                  <c:v>63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E2-4FC7-883C-038404D812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29.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AF-4292-BF55-FC479F4B28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AF-4292-BF55-FC479F4B28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AF-4292-BF55-FC479F4B28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data'!$CW$42:$CY$42</c:f>
              <c:numCache>
                <c:formatCode>General</c:formatCode>
                <c:ptCount val="3"/>
                <c:pt idx="0">
                  <c:v>76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F-4292-BF55-FC479F4B28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F-4F44-B6E2-7A3C0ED669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2F-4F44-B6E2-7A3C0ED669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2F-4F44-B6E2-7A3C0ED669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data'!$CW$44:$CY$44</c:f>
              <c:numCache>
                <c:formatCode>General</c:formatCode>
                <c:ptCount val="3"/>
                <c:pt idx="0">
                  <c:v>18</c:v>
                </c:pt>
                <c:pt idx="1">
                  <c:v>4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2F-4F44-B6E2-7A3C0ED669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1-4E21-8821-EB025F3F65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01-4E21-8821-EB025F3F65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01-4E21-8821-EB025F3F65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data'!$CW$45:$CY$45</c:f>
              <c:numCache>
                <c:formatCode>General</c:formatCode>
                <c:ptCount val="3"/>
                <c:pt idx="0">
                  <c:v>26</c:v>
                </c:pt>
                <c:pt idx="1">
                  <c:v>14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01-4E21-8821-EB025F3F65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1-4432-A8AB-61AC0E113B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41-4432-A8AB-61AC0E113B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41-4432-A8AB-61AC0E113B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data'!$CW$46:$CY$46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41-4432-A8AB-61AC0E113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7-4B3B-A854-894401EA8D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A7-4B3B-A854-894401EA8D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A7-4B3B-A854-894401EA8D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data'!$DB$38:$DD$38</c:f>
              <c:numCache>
                <c:formatCode>General</c:formatCode>
                <c:ptCount val="3"/>
                <c:pt idx="0">
                  <c:v>23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A7-4B3B-A854-894401EA8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F-4EF4-B922-159B4A0D5D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6F-4EF4-B922-159B4A0D5D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6F-4EF4-B922-159B4A0D5D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data'!$DG$38:$DI$38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6F-4EF4-B922-159B4A0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7-4877-8352-8F24F2ED39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C7-4877-8352-8F24F2ED39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C7-4877-8352-8F24F2ED39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data'!$DL$38:$DN$38</c:f>
              <c:numCache>
                <c:formatCode>General</c:formatCode>
                <c:ptCount val="3"/>
                <c:pt idx="0">
                  <c:v>10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C7-4877-8352-8F24F2ED39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9-4ECE-BFAF-124C3366DC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F9-4ECE-BFAF-124C3366DC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F9-4ECE-BFAF-124C3366DC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data'!$CM$8:$CO$8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F9-4ECE-BFAF-124C3366DCC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5-419F-B280-1F978DF8CB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75-419F-B280-1F978DF8CB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75-419F-B280-1F978DF8CB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data'!$CR$24:$CT$24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75-419F-B280-1F978DF8CB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B-495A-B44D-E6CBF9DB7B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4B-495A-B44D-E6CBF9DB7B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4B-495A-B44D-E6CBF9DB7B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data'!$DQ$38:$DS$38</c:f>
              <c:numCache>
                <c:formatCode>General</c:formatCode>
                <c:ptCount val="3"/>
                <c:pt idx="0">
                  <c:v>14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4B-495A-B44D-E6CBF9DB7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2-4B5C-8986-BE0544C4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A2-4B5C-8986-BE0544C4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A2-4B5C-8986-BE0544C4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data'!$DV$38:$DX$38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A2-4B5C-8986-BE0544C4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6-4071-9616-1C21427349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A6-4071-9616-1C21427349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A6-4071-9616-1C21427349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data'!$EA$38:$EC$38</c:f>
              <c:numCache>
                <c:formatCode>General</c:formatCode>
                <c:ptCount val="3"/>
                <c:pt idx="0">
                  <c:v>16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A6-4071-9616-1C2142734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8A-4DFB-A9C6-5368D43B22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8A-4DFB-A9C6-5368D43B22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8A-4DFB-A9C6-5368D43B2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data'!$EF$38:$EH$38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8A-4DFB-A9C6-5368D43B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6-4A0E-B3BB-5F90DCA459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F6-4A0E-B3BB-5F90DCA459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F6-4A0E-B3BB-5F90DCA459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data'!$DB$39:$DD$39</c:f>
              <c:numCache>
                <c:formatCode>General</c:formatCode>
                <c:ptCount val="3"/>
                <c:pt idx="0">
                  <c:v>23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6-4A0E-B3BB-5F90DCA459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B7-4528-ACAB-6D947E230A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B7-4528-ACAB-6D947E230A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B7-4528-ACAB-6D947E230A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data'!$DG$39:$DI$39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B7-4528-ACAB-6D947E230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0-4E9F-A751-666A2A952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70-4E9F-A751-666A2A9525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70-4E9F-A751-666A2A952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data'!$DL$39:$DN$39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C7-4877-8352-8F24F2ED39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F-4CAE-991D-1CAA3B42D9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5F-4CAE-991D-1CAA3B42D9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5F-4CAE-991D-1CAA3B42D9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data'!$DQ$39:$DS$39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5F-4CAE-991D-1CAA3B42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C0-4541-9DB5-759B52DFD9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C0-4541-9DB5-759B52DFD9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C0-4541-9DB5-759B52DFD9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data'!$DV$39:$DX$39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C0-4541-9DB5-759B52DFD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3-4A14-B358-C585A5C747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03-4A14-B358-C585A5C747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03-4A14-B358-C585A5C747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data'!$EA$39:$EC$39</c:f>
              <c:numCache>
                <c:formatCode>General</c:formatCode>
                <c:ptCount val="3"/>
                <c:pt idx="0">
                  <c:v>11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03-4A14-B358-C585A5C74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16. Is the criterion of due diligence fulfilled?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353029645924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3-4074-9971-D641FE36F4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73-4074-9971-D641FE36F4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73-4074-9971-D641FE36F4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data'!$CM$25:$CO$25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73-4074-9971-D641FE36F4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EU27</a:t>
            </a:r>
            <a:r>
              <a:rPr lang="de-CH" baseline="0"/>
              <a:t>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2-4B12-90C9-9AC366A15F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A2-4B12-90C9-9AC366A15F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A2-4B12-90C9-9AC366A15F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data'!$EF$39:$EH$39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A2-4B12-90C9-9AC366A15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SIDS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34-F84B-8E85-4C92F6D8C7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34-F84B-8E85-4C92F6D8C7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34-F84B-8E85-4C92F6D8C7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data'!$DB$40:$DD$40</c:f>
              <c:numCache>
                <c:formatCode>General</c:formatCode>
                <c:ptCount val="3"/>
                <c:pt idx="0">
                  <c:v>22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34-F84B-8E85-4C92F6D8C7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LDC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D2-0647-A4D4-EF962BE849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D2-0647-A4D4-EF962BE849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D2-0647-A4D4-EF962BE849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data'!$DG$40:$DI$40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D2-0647-A4D4-EF962BE849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LMDC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D6-BF40-921E-4F05AC083A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D6-BF40-921E-4F05AC083A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D6-BF40-921E-4F05AC083A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data'!$DL$40:$DN$40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D6-BF40-921E-4F05AC083A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A-B24C-B4B7-E7E51BBE46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BA-B24C-B4B7-E7E51BBE46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BA-B24C-B4B7-E7E51BBE46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data'!$DQ$40:$DS$40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BA-B24C-B4B7-E7E51BBE46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II</a:t>
            </a:r>
            <a:r>
              <a:rPr lang="de-CH" sz="1400" baseline="0">
                <a:solidFill>
                  <a:srgbClr val="595959"/>
                </a:solidFill>
              </a:rPr>
              <a:t> - </a:t>
            </a:r>
            <a:r>
              <a:rPr lang="de-CH" sz="1400">
                <a:solidFill>
                  <a:srgbClr val="595959"/>
                </a:solidFill>
              </a:rPr>
              <a:t>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1-E148-A268-A90424DC0C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1-E148-A268-A90424DC0C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1-E148-A268-A90424DC0C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data'!$DV$40:$DX$40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F1-E148-A268-A90424DC0C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D-6E4F-85BA-14550B228E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AD-6E4F-85BA-14550B228E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AD-6E4F-85BA-14550B228E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data'!$EA$40:$EC$40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AD-6E4F-85BA-14550B228E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EU27 - 27.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9-2E49-A215-3C6B02D686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69-2E49-A215-3C6B02D686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69-2E49-A215-3C6B02D686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data'!$EF$40:$EH$40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69-2E49-A215-3C6B02D686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SIDS - </a:t>
            </a: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A4-454B-8C64-666C2139BF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A4-454B-8C64-666C2139BF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A4-454B-8C64-666C2139BF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data'!$DB$41:$DD$41</c:f>
              <c:numCache>
                <c:formatCode>General</c:formatCode>
                <c:ptCount val="3"/>
                <c:pt idx="0">
                  <c:v>22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A4-454B-8C64-666C2139BF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LDC - </a:t>
            </a: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7-4444-8760-97380B0310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87-4444-8760-97380B0310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87-4444-8760-97380B0310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data'!$DG$41:$DI$41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87-4444-8760-97380B0310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C-4DBD-A132-D67A518E08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6C-4DBD-A132-D67A518E08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6C-4DBD-A132-D67A518E08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data'!$CR$25:$CT$25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6C-4DBD-A132-D67A518E08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</a:t>
            </a: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F-C44B-83BE-208BE49A8F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BF-C44B-83BE-208BE49A8F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BF-C44B-83BE-208BE49A8F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data'!$DL$41:$DN$41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BF-C44B-83BE-208BE49A8F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 - </a:t>
            </a: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0C-EB44-821D-F901045FBC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0C-EB44-821D-F901045FBC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0C-EB44-821D-F901045FBC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data'!$DQ$41:$DS$41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0C-EB44-821D-F901045FBC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</a:t>
            </a: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2D-1048-8179-C6B7DE1110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2D-1048-8179-C6B7DE1110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2D-1048-8179-C6B7DE1110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data'!$DV$41:$DX$41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2D-1048-8179-C6B7DE111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8-A442-BDA9-7BE5904B3B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68-A442-BDA9-7BE5904B3B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68-A442-BDA9-7BE5904B3B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data'!$EA$41:$EC$41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68-A442-BDA9-7BE5904B3B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</a:t>
            </a: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B-FA41-9CD2-ECF0C07821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CB-FA41-9CD2-ECF0C07821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CB-FA41-9CD2-ECF0C07821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data'!$EF$41:$EH$41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B-FA41-9CD2-ECF0C07821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SIDS - 29</a:t>
            </a:r>
            <a:r>
              <a:rPr lang="de-CH" sz="1400">
                <a:solidFill>
                  <a:srgbClr val="595959"/>
                </a:solidFill>
              </a:rPr>
              <a:t>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F-6949-B994-204FFF715F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4F-6949-B994-204FFF715F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4F-6949-B994-204FFF715F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data'!$DB$42:$DD$42</c:f>
              <c:numCache>
                <c:formatCode>General</c:formatCode>
                <c:ptCount val="3"/>
                <c:pt idx="0">
                  <c:v>20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F-6949-B994-204FFF715F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LDC - 29</a:t>
            </a:r>
            <a:r>
              <a:rPr lang="de-CH" sz="1400">
                <a:solidFill>
                  <a:srgbClr val="595959"/>
                </a:solidFill>
              </a:rPr>
              <a:t>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7C-F943-8936-53062E6837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7C-F943-8936-53062E6837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7C-F943-8936-53062E6837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data'!$DG$42:$DI$42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7C-F943-8936-53062E6837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- 29</a:t>
            </a:r>
            <a:r>
              <a:rPr lang="de-CH" sz="1400">
                <a:solidFill>
                  <a:srgbClr val="595959"/>
                </a:solidFill>
              </a:rPr>
              <a:t>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08-B14F-A404-A4A4383919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08-B14F-A404-A4A4383919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08-B14F-A404-A4A4383919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data'!$DL$42:$DN$42</c:f>
              <c:numCache>
                <c:formatCode>General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08-B14F-A404-A4A4383919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 - 29</a:t>
            </a:r>
            <a:r>
              <a:rPr lang="de-CH" sz="1400">
                <a:solidFill>
                  <a:srgbClr val="595959"/>
                </a:solidFill>
              </a:rPr>
              <a:t>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A-2943-B01A-2697E8E8ED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BA-2943-B01A-2697E8E8ED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BA-2943-B01A-2697E8E8ED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data'!$DQ$42:$DS$42</c:f>
              <c:numCache>
                <c:formatCode>General</c:formatCode>
                <c:ptCount val="3"/>
                <c:pt idx="0">
                  <c:v>14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BA-2943-B01A-2697E8E8ED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- 29</a:t>
            </a:r>
            <a:r>
              <a:rPr lang="de-CH" sz="1400">
                <a:solidFill>
                  <a:srgbClr val="595959"/>
                </a:solidFill>
              </a:rPr>
              <a:t>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0-5746-B9FF-93A3088A4C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90-5746-B9FF-93A3088A4C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90-5746-B9FF-93A3088A4C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data'!$DV$42:$DX$42</c:f>
              <c:numCache>
                <c:formatCode>General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90-5746-B9FF-93A3088A4C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17. Does the statement/comment address the distinction between developing and developed countries?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353029645924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E-4A9D-8243-4B7D96841B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4E-4A9D-8243-4B7D96841B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4E-4A9D-8243-4B7D96841B45}"/>
              </c:ext>
            </c:extLst>
          </c:dPt>
          <c:dLbls>
            <c:dLbl>
              <c:idx val="1"/>
              <c:layout>
                <c:manualLayout>
                  <c:x val="-6.0829793274497869E-2"/>
                  <c:y val="2.314814814814814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E-4A9D-8243-4B7D96841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data'!$CM$27:$CO$27</c:f>
              <c:numCache>
                <c:formatCode>General</c:formatCode>
                <c:ptCount val="3"/>
                <c:pt idx="0">
                  <c:v>13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4E-4A9D-8243-4B7D96841B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- 29.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4-9949-B5CC-9F0A8AA719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C4-9949-B5CC-9F0A8AA719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C4-9949-B5CC-9F0A8AA719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data'!$EA$42:$EC$42</c:f>
              <c:numCache>
                <c:formatCode>General</c:formatCode>
                <c:ptCount val="3"/>
                <c:pt idx="0">
                  <c:v>15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C4-9949-B5CC-9F0A8AA719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EU27 - 29</a:t>
            </a:r>
            <a:r>
              <a:rPr lang="de-CH" sz="1400">
                <a:solidFill>
                  <a:srgbClr val="595959"/>
                </a:solidFill>
              </a:rPr>
              <a:t>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C-1646-A1C1-70F1E34DD9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5C-1646-A1C1-70F1E34DD9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5C-1646-A1C1-70F1E34DD9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data'!$EF$42:$EH$42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5C-1646-A1C1-70F1E34DD9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SIDS - </a:t>
            </a: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1-4149-AF3F-33297FC7EF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F1-4149-AF3F-33297FC7EF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F1-4149-AF3F-33297FC7EF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data'!$DB$44:$DD$44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F1-4149-AF3F-33297FC7EF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LDC - </a:t>
            </a: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F-4440-8D8A-AC7B9AF046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7F-4440-8D8A-AC7B9AF046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7F-4440-8D8A-AC7B9AF046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data'!$DG$44:$DI$44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7F-4440-8D8A-AC7B9AF046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</a:t>
            </a: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1-2341-9723-BD873ADA54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D1-2341-9723-BD873ADA54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D1-2341-9723-BD873ADA54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data'!$DL$44:$DN$44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D1-2341-9723-BD873ADA54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- 31.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DB-7D4A-969C-168419534B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DB-7D4A-969C-168419534B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DB-7D4A-969C-168419534B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data'!$DQ$44:$DS$44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DB-7D4A-969C-168419534B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</a:t>
            </a: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D-B345-B917-8AAAC50205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9D-B345-B917-8AAAC50205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9D-B345-B917-8AAAC50205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data'!$DV$44:$DX$44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9D-B345-B917-8AAAC50205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7-0B4C-B082-384B383146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67-0B4C-B082-384B383146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67-0B4C-B082-384B383146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data'!$EA$44:$EC$44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67-0B4C-B082-384B383146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</a:t>
            </a: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E5-FB46-85A3-28830DA1D6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E5-FB46-85A3-28830DA1D6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3E5-FB46-85A3-28830DA1D6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data'!$EF$44:$EH$44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E5-FB46-85A3-28830DA1D6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SIDS - </a:t>
            </a: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DB-4142-8CBD-51EEF27E60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DB-4142-8CBD-51EEF27E60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DB-4142-8CBD-51EEF27E60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data'!$DB$45:$DD$45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DB-4142-8CBD-51EEF27E60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1E-4926-BC1A-4F30BBF69F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1E-4926-BC1A-4F30BBF69F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1E-4926-BC1A-4F30BBF69F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data'!$CR$27:$CT$27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1E-4926-BC1A-4F30BBF69F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LDC - </a:t>
            </a: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F8-E14C-A34A-0BB816E84C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F8-E14C-A34A-0BB816E84C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F8-E14C-A34A-0BB816E84C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data'!$DG$45:$DI$45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F8-E14C-A34A-0BB816E84C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</a:t>
            </a: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DE-A244-8CBB-A2C7C09CC4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DE-A244-8CBB-A2C7C09CC4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DE-A244-8CBB-A2C7C09CC4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data'!$DL$45:$DN$45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DE-A244-8CBB-A2C7C09CC4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Annex I -</a:t>
            </a:r>
            <a:r>
              <a:rPr lang="de-CH" sz="1400" baseline="0">
                <a:solidFill>
                  <a:srgbClr val="595959"/>
                </a:solidFill>
              </a:rPr>
              <a:t> </a:t>
            </a: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2-834F-B4D7-23A6E2DB55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92-834F-B4D7-23A6E2DB55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92-834F-B4D7-23A6E2DB55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data'!$DQ$45:$DS$45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92-834F-B4D7-23A6E2DB55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</a:t>
            </a: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79-3E4E-A215-96C7B225DD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79-3E4E-A215-96C7B225DD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79-3E4E-A215-96C7B225DD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data'!$DV$45:$DX$45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79-3E4E-A215-96C7B225DD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04-A441-8948-3E3C4C01F9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04-A441-8948-3E3C4C01F9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04-A441-8948-3E3C4C01F9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data'!$EA$45:$EC$45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04-A441-8948-3E3C4C01F9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</a:t>
            </a: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E5-E84E-BE74-DF58E2C7A7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E5-E84E-BE74-DF58E2C7A7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E5-E84E-BE74-DF58E2C7A7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data'!$EF$45:$EH$45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E5-E84E-BE74-DF58E2C7A7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SIDS - </a:t>
            </a: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42-3442-BE73-8404E755E9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42-3442-BE73-8404E755E9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42-3442-BE73-8404E755E9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data'!$DB$2:$DD$2</c:f>
              <c:strCache>
                <c:ptCount val="3"/>
                <c:pt idx="0">
                  <c:v>1 &amp; SIDS</c:v>
                </c:pt>
                <c:pt idx="1">
                  <c:v>0 &amp; SIDS</c:v>
                </c:pt>
                <c:pt idx="2">
                  <c:v>n.a. &amp; SIDS</c:v>
                </c:pt>
              </c:strCache>
            </c:strRef>
          </c:cat>
          <c:val>
            <c:numRef>
              <c:f>'Raw data'!$DB$46:$DD$46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42-3442-BE73-8404E755E9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LDC - </a:t>
            </a: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4-8541-BD37-5512FE0776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14-8541-BD37-5512FE0776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14-8541-BD37-5512FE0776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data'!$DG$2:$DI$2</c:f>
              <c:strCache>
                <c:ptCount val="3"/>
                <c:pt idx="0">
                  <c:v>1 &amp; LDC</c:v>
                </c:pt>
                <c:pt idx="1">
                  <c:v>0 &amp; LDC</c:v>
                </c:pt>
                <c:pt idx="2">
                  <c:v>n.a. &amp; LDC</c:v>
                </c:pt>
              </c:strCache>
            </c:strRef>
          </c:cat>
          <c:val>
            <c:numRef>
              <c:f>'Raw data'!$DG$46:$DI$46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4-8541-BD37-5512FE0776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LMDC - </a:t>
            </a: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1-3646-8966-635D002BD6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F1-3646-8966-635D002BD6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F1-3646-8966-635D002BD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data'!$DL$2:$DN$2</c:f>
              <c:strCache>
                <c:ptCount val="3"/>
                <c:pt idx="0">
                  <c:v>1 &amp; LMDC</c:v>
                </c:pt>
                <c:pt idx="1">
                  <c:v>0 &amp; LMDC</c:v>
                </c:pt>
                <c:pt idx="2">
                  <c:v>n.a. &amp; LMDC</c:v>
                </c:pt>
              </c:strCache>
            </c:strRef>
          </c:cat>
          <c:val>
            <c:numRef>
              <c:f>'Raw data'!$DL$46:$DN$46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F1-3646-8966-635D002BD6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 - </a:t>
            </a: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9-084F-A26D-ACAA91246F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69-084F-A26D-ACAA91246F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69-084F-A26D-ACAA91246F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data'!$DQ$2:$DS$2</c:f>
              <c:strCache>
                <c:ptCount val="3"/>
                <c:pt idx="0">
                  <c:v>1 &amp; Annex I</c:v>
                </c:pt>
                <c:pt idx="1">
                  <c:v>0 &amp; Annex I</c:v>
                </c:pt>
                <c:pt idx="2">
                  <c:v>n.a. &amp; Annex I</c:v>
                </c:pt>
              </c:strCache>
            </c:strRef>
          </c:cat>
          <c:val>
            <c:numRef>
              <c:f>'Raw data'!$DQ$46:$DS$46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69-084F-A26D-ACAA91246F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18. Are nationally determined contributions relevant for due diligence?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353029645924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E-42C4-BC77-42BE1C4C0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5E-42C4-BC77-42BE1C4C0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5E-42C4-BC77-42BE1C4C0B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data'!$CM$28:$CO$28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5E-42C4-BC77-42BE1C4C0B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Annex II - </a:t>
            </a: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4-104D-A0BB-346EC3E4BA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F4-104D-A0BB-346EC3E4BA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F4-104D-A0BB-346EC3E4BA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data'!$DV$2:$DX$2</c:f>
              <c:strCache>
                <c:ptCount val="3"/>
                <c:pt idx="0">
                  <c:v>1 &amp; Annex II</c:v>
                </c:pt>
                <c:pt idx="1">
                  <c:v>0 &amp; Annex II</c:v>
                </c:pt>
                <c:pt idx="2">
                  <c:v>n.a. &amp; Annex II</c:v>
                </c:pt>
              </c:strCache>
            </c:strRef>
          </c:cat>
          <c:val>
            <c:numRef>
              <c:f>'Raw data'!$DV$46:$DX$46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F4-104D-A0BB-346EC3E4BA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OECD - 33.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B-2F47-92FB-E1B882D424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3B-2F47-92FB-E1B882D424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3B-2F47-92FB-E1B882D424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data'!$EA$2:$EC$2</c:f>
              <c:strCache>
                <c:ptCount val="3"/>
                <c:pt idx="0">
                  <c:v>1 &amp; OECD</c:v>
                </c:pt>
                <c:pt idx="1">
                  <c:v>0 &amp; OECD</c:v>
                </c:pt>
                <c:pt idx="2">
                  <c:v>n.a. &amp; OECD</c:v>
                </c:pt>
              </c:strCache>
            </c:strRef>
          </c:cat>
          <c:val>
            <c:numRef>
              <c:f>'Raw data'!$EA$46:$EC$46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3B-2F47-92FB-E1B882D424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EU27 - </a:t>
            </a: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16-A943-94AE-889FCE3F58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16-A943-94AE-889FCE3F58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16-A943-94AE-889FCE3F58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data'!$EF$2:$EH$2</c:f>
              <c:strCache>
                <c:ptCount val="3"/>
                <c:pt idx="0">
                  <c:v>1 &amp; EU27</c:v>
                </c:pt>
                <c:pt idx="1">
                  <c:v>0 &amp; EU27</c:v>
                </c:pt>
                <c:pt idx="2">
                  <c:v>n.a. &amp; EU27</c:v>
                </c:pt>
              </c:strCache>
            </c:strRef>
          </c:cat>
          <c:val>
            <c:numRef>
              <c:f>'Raw data'!$EF$46:$EH$46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16-A943-94AE-889FCE3F5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 countries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3-4145-8FD2-B97BA5801F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D3-4145-8FD2-B97BA5801F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data'!$CW$50:$CX$50</c:f>
              <c:numCache>
                <c:formatCode>General</c:formatCode>
                <c:ptCount val="2"/>
                <c:pt idx="0">
                  <c:v>18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259-839F-C5987D8B2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EBAC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Annex II countries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5-4815-BB98-F9BEAA8FBA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35-4815-BB98-F9BEAA8FBA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data'!$CW$51:$CX$51</c:f>
              <c:numCache>
                <c:formatCode>General</c:formatCode>
                <c:ptCount val="2"/>
                <c:pt idx="0">
                  <c:v>14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35-4815-BB98-F9BEAA8F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LDC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5-4624-BCAB-08A2550ABA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E5-4624-BCAB-08A2550ABA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data'!$CW$52:$CX$52</c:f>
              <c:numCache>
                <c:formatCode>General</c:formatCode>
                <c:ptCount val="2"/>
                <c:pt idx="0">
                  <c:v>11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E5-4624-BCAB-08A2550AB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6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LMDC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A-4107-8A34-702B04089A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A-4107-8A34-702B04089A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data'!$CW$53:$CX$53</c:f>
              <c:numCache>
                <c:formatCode>General</c:formatCode>
                <c:ptCount val="2"/>
                <c:pt idx="0">
                  <c:v>13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A-4107-8A34-702B04089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OECD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C3-4EEC-8D1A-70EA604277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C3-4EEC-8D1A-70EA604277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data'!$CW$54:$CX$54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C3-4EEC-8D1A-70EA60427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EC-4082-B086-0ABBA0B1B0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EC-4082-B086-0ABBA0B1B0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data'!$CW$55:$CX$55</c:f>
              <c:numCache>
                <c:formatCode>General</c:formatCode>
                <c:ptCount val="2"/>
                <c:pt idx="0">
                  <c:v>10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EC-4082-B086-0ABBA0B1B0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73FDD6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SIDS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2-4C7F-947B-E8D5ACF27E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72-4C7F-947B-E8D5ACF27E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data'!$CW$48:$CX$48</c:f>
              <c:strCache>
                <c:ptCount val="2"/>
                <c:pt idx="0">
                  <c:v>Took part</c:v>
                </c:pt>
                <c:pt idx="1">
                  <c:v>Did not</c:v>
                </c:pt>
              </c:strCache>
            </c:strRef>
          </c:cat>
          <c:val>
            <c:numRef>
              <c:f>'Raw data'!$CW$56:$CX$56</c:f>
              <c:numCache>
                <c:formatCode>General</c:formatCode>
                <c:ptCount val="2"/>
                <c:pt idx="0">
                  <c:v>23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2-4C7F-947B-E8D5ACF2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A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7-4C47-8843-4126B1A323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77-4C47-8843-4126B1A323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77-4C47-8843-4126B1A323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data'!$CR$28:$CT$28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77-4C47-8843-4126B1A323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19. Can the climate change conventions be a basis for liability? (1=yes)</a:t>
            </a: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6-4C3D-80D1-BD6B34F947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36-4C3D-80D1-BD6B34F947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36-4C3D-80D1-BD6B34F947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data'!$CM$29:$CO$29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36-4C3D-80D1-BD6B34F947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- 19.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9-434D-97F6-9F5B743ADF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99-434D-97F6-9F5B743ADF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99-434D-97F6-9F5B743ADF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data'!$CR$29:$CT$29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99-434D-97F6-9F5B743ADF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24. Does the statement/comment address UNCLOS? (1=yes)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rgbClr val="595959"/>
                </a:solidFill>
              </a:defRPr>
            </a:pPr>
            <a:endParaRPr lang="de-CH" sz="1400">
              <a:solidFill>
                <a:srgbClr val="595959"/>
              </a:solidFill>
            </a:endParaRP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4-43EF-BFE2-5B28E5135E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E4-43EF-BFE2-5B28E5135E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E4-43EF-BFE2-5B28E5135E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data'!$CM$36:$CO$36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E4-43EF-BFE2-5B28E5135E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- 2. Should the Court exercise discretion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D-400A-9496-7DCAE319F8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AD-400A-9496-7DCAE319F8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AD-400A-9496-7DCAE319F8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data'!$CR$8:$CT$8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AD-400A-9496-7DCAE319F8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5-45BA-8124-8353F016E6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05-45BA-8124-8353F016E6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05-45BA-8124-8353F016E6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data'!$CR$36:$CT$36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05-45BA-8124-8353F016E6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B-423A-A0AC-3D31388C4F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9B-423A-A0AC-3D31388C4F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9B-423A-A0AC-3D31388C4F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data'!$CM$31:$CO$31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9B-423A-A0AC-3D31388C4F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3-48A9-BC96-89BCE5792E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3-48A9-BC96-89BCE5792E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3-48A9-BC96-89BCE5792E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data'!$CR$31:$CT$31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33-48A9-BC96-89BCE5792E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1E-49D6-8A84-0B900AD5E6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1E-49D6-8A84-0B900AD5E6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1E-49D6-8A84-0B900AD5E6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data'!$CM$32:$CO$32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1E-49D6-8A84-0B900AD5E6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2B-40B3-856B-FC3126954C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2B-40B3-856B-FC3126954C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2B-40B3-856B-FC3126954C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data'!$CR$32:$CT$32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2B-40B3-856B-FC3126954C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D-491F-A423-17763B15D4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2D-491F-A423-17763B15D4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2D-491F-A423-17763B15D4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data'!$CM$33:$CO$33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2D-491F-A423-17763B15D4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- 22. Are human rights obligations limited to a state's territory?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9-4919-A180-1C222EF91E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09-4919-A180-1C222EF91E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09-4919-A180-1C222EF91E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data'!$CR$33:$CT$33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09-4919-A180-1C222EF91E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80-4D5E-A0B1-BC36C5A125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80-4D5E-A0B1-BC36C5A125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80-4D5E-A0B1-BC36C5A125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data'!$CM$34:$CO$34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0-4D5E-A0B1-BC36C5A125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8-485F-B351-65EFB9BA94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98-485F-B351-65EFB9BA94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98-485F-B351-65EFB9BA94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data'!$CR$34:$CT$34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98-485F-B351-65EFB9BA94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33. Are negotiations necessary?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A-48B5-8503-E1EE0A1012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43A-48B5-8503-E1EE0A1012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43A-48B5-8503-E1EE0A1012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data'!$CM$46:$CO$46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3A-48B5-8503-E1EE0A1012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3. Does the statement/comment address scope explicitly?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B-42D8-B3DC-F3EA26083B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3B-42D8-B3DC-F3EA26083B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3B-42D8-B3DC-F3EA26083B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data'!$CM$10:$CO$10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3B-42D8-B3DC-F3EA26083B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4-49F1-A869-25CB12FB37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4-49F1-A869-25CB12FB37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C4-49F1-A869-25CB12FB37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data'!$CR$46:$CT$46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C4-49F1-A869-25CB12FB37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C-4675-8AE3-EBBB02DCF8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C-4675-8AE3-EBBB02DCF8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EC-4675-8AE3-EBBB02DCF8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data'!$CM$38:$CO$38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EC-4675-8AE3-EBBB02DCF8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B-42FE-A761-AD83B75A25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7B-42FE-A761-AD83B75A25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7B-42FE-A761-AD83B75A25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data'!$CR$38:$CT$38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7B-42FE-A761-AD83B75A25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5-4CEF-BCC6-8DECBFECC7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A5-4CEF-BCC6-8DECBFECC7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A5-4CEF-BCC6-8DECBFECC7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data'!$CM$39:$CO$39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A5-4CEF-BCC6-8DECBFECC7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- 26. Is the law of state responsibility relevant?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F-44D4-9105-3D70C85C84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5F-44D4-9105-3D70C85C84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5F-44D4-9105-3D70C85C84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data'!$CR$39:$CT$39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5F-44D4-9105-3D70C85C84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27. Is the duty of cessation applicable?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3-4B0E-AE11-FE4DC50A27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F3-4B0E-AE11-FE4DC50A27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F3-4B0E-AE11-FE4DC50A27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data'!$CM$40:$CO$40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3-4B0E-AE11-FE4DC50A27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1-4F97-97B7-A5B6B570D5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D1-4F97-97B7-A5B6B570D5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D1-4F97-97B7-A5B6B570D5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data'!$CR$40:$CT$40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D1-4F97-97B7-A5B6B570D5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A-42BE-BA9E-381FEDA1E5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5A-42BE-BA9E-381FEDA1E5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A5A-42BE-BA9E-381FEDA1E5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data'!$CM$41:$CO$41</c:f>
              <c:numCache>
                <c:formatCode>General</c:formatCode>
                <c:ptCount val="3"/>
                <c:pt idx="0">
                  <c:v>11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5A-42BE-BA9E-381FEDA1E5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B4-493D-B893-4524C53A7E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B4-493D-B893-4524C53A7E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B4-493D-B893-4524C53A7E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data'!$CR$41:$CT$41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B4-493D-B893-4524C53A7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29. Is climate change certain?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4-42F7-8CB3-F39E6BE8D7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54-42F7-8CB3-F39E6BE8D7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54-42F7-8CB3-F39E6BE8D7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data'!$CM$42:$CO$42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54-42F7-8CB3-F39E6BE8D7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- 3. Does the statement/comment address scope explicitly?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E-4BA2-96CA-D348C1F5CC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FE-4BA2-96CA-D348C1F5CC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FE-4BA2-96CA-D348C1F5CC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data'!$CR$10:$CT$10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FE-4BA2-96CA-D348C1F5CC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- 29.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09-44EF-86B5-14472F1BAA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09-44EF-86B5-14472F1BAA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09-44EF-86B5-14472F1BAA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data'!$CR$42:$CT$42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09-44EF-86B5-14472F1BAA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F-4D67-8DEB-C0E3C2A368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9F-4D67-8DEB-C0E3C2A368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9F-4D67-8DEB-C0E3C2A368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data'!$CM$44:$CO$44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9F-4D67-8DEB-C0E3C2A368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83-404D-9A16-79888F81B0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83-404D-9A16-79888F81B0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83-404D-9A16-79888F81B0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data'!$CR$44:$CT$44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83-404D-9A16-79888F81B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layout>
        <c:manualLayout>
          <c:xMode val="edge"/>
          <c:yMode val="edge"/>
          <c:x val="0.11906027766601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2A-41B6-B4D3-7F2D68E112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2A-41B6-B4D3-7F2D68E112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2A-41B6-B4D3-7F2D68E112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data'!$CM$45:$CO$45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2A-41B6-B4D3-7F2D68E112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D2-4FE9-9C70-A24339BF26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D2-4FE9-9C70-A24339BF26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D2-4FE9-9C70-A24339BF26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data'!$CR$45:$CT$45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D2-4FE9-9C70-A24339BF26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5. Are the obligations obligations of conduct or result, generally?(1=conduct, 0=result)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4-4C29-9277-593639B6C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F4-4C29-9277-593639B6C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F4-4C29-9277-593639B6CA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data'!$CW$13:$CY$13</c:f>
              <c:numCache>
                <c:formatCode>General</c:formatCode>
                <c:ptCount val="3"/>
                <c:pt idx="0">
                  <c:v>49</c:v>
                </c:pt>
                <c:pt idx="1">
                  <c:v>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F4-4C29-9277-593639B6CA9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6. Does the statement/comment address the duty to prevent?</a:t>
            </a:r>
            <a:r>
              <a:rPr lang="de-DE" sz="1400" b="0" i="0" u="none" strike="noStrike" baseline="0"/>
              <a:t> </a:t>
            </a:r>
            <a:r>
              <a:rPr lang="de-CH" sz="1400" baseline="0">
                <a:solidFill>
                  <a:srgbClr val="595959"/>
                </a:solidFill>
              </a:rPr>
              <a:t>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85-472A-85D8-A6A1F7AB22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85-472A-85D8-A6A1F7AB22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85-472A-85D8-A6A1F7AB22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data'!$CW$15:$CY$15</c:f>
              <c:numCache>
                <c:formatCode>General</c:formatCode>
                <c:ptCount val="3"/>
                <c:pt idx="0">
                  <c:v>79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85-472A-85D8-A6A1F7AB222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7. Is the duty to prevent applicable?</a:t>
            </a:r>
            <a:r>
              <a:rPr lang="de-CH" sz="1400" baseline="0">
                <a:solidFill>
                  <a:srgbClr val="595959"/>
                </a:solidFill>
              </a:rPr>
              <a:t>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3-4952-9419-77DE31137E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B3-4952-9419-77DE31137E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B3-4952-9419-77DE31137E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data'!$CW$16:$CY$16</c:f>
              <c:numCache>
                <c:formatCode>General</c:formatCode>
                <c:ptCount val="3"/>
                <c:pt idx="0">
                  <c:v>67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B3-4952-9419-77DE31137E5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8. Has the duty to prevent been violated? </a:t>
            </a:r>
            <a:r>
              <a:rPr lang="de-CH" sz="1400" baseline="0">
                <a:solidFill>
                  <a:srgbClr val="595959"/>
                </a:solidFill>
              </a:rPr>
              <a:t>(1=</a:t>
            </a:r>
            <a:r>
              <a:rPr lang="de-CH" sz="1400">
                <a:solidFill>
                  <a:srgbClr val="595959"/>
                </a:solidFill>
              </a:rPr>
              <a:t>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6-4E89-874F-E979195BDA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F6-4E89-874F-E979195BDA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F6-4E89-874F-E979195BDA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data'!$CW$17:$CY$17</c:f>
              <c:numCache>
                <c:formatCode>General</c:formatCode>
                <c:ptCount val="3"/>
                <c:pt idx="0">
                  <c:v>21</c:v>
                </c:pt>
                <c:pt idx="1">
                  <c:v>2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F6-4E89-874F-E979195BDA7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9. Is the duty to prevent part of CIL?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9-4B12-A787-9BA1546723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89-4B12-A787-9BA1546723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89-4B12-A787-9BA1546723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data'!$CW$18:$CY$18</c:f>
              <c:numCache>
                <c:formatCode>General</c:formatCode>
                <c:ptCount val="3"/>
                <c:pt idx="0">
                  <c:v>73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89-4B12-A787-9BA15467239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4. Is the scope wide or narrow? (1=wide)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CF-4E07-BFEC-9ADFDF677B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CF-4E07-BFEC-9ADFDF677B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CF-4E07-BFEC-9ADFDF677B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data'!$CM$11:$CO$11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CF-4E07-BFEC-9ADFDF677B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10. Does the statement/comment address significant damage?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D4-479D-AA9C-4F9F19F726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D4-479D-AA9C-4F9F19F726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D4-479D-AA9C-4F9F19F726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data'!$CW$19:$CY$19</c:f>
              <c:numCache>
                <c:formatCode>General</c:formatCode>
                <c:ptCount val="3"/>
                <c:pt idx="0">
                  <c:v>48</c:v>
                </c:pt>
                <c:pt idx="1">
                  <c:v>40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D4-479D-AA9C-4F9F19F7261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11. Is the criterion of significant damage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F-4A06-8C1D-E0AE4F7E0A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DF-4A06-8C1D-E0AE4F7E0A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DF-4A06-8C1D-E0AE4F7E0A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data'!$CW$20:$CY$20</c:f>
              <c:numCache>
                <c:formatCode>General</c:formatCode>
                <c:ptCount val="3"/>
                <c:pt idx="0">
                  <c:v>36</c:v>
                </c:pt>
                <c:pt idx="1">
                  <c:v>3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F-4A06-8C1D-E0AE4F7E0AC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12. Is the criterion of causality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E-49E2-BBCB-16B7FF6EA8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E-49E2-BBCB-16B7FF6EA8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E-49E2-BBCB-16B7FF6EA8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data'!$CW$21:$CY$21</c:f>
              <c:numCache>
                <c:formatCode>General</c:formatCode>
                <c:ptCount val="3"/>
                <c:pt idx="0">
                  <c:v>38</c:v>
                </c:pt>
                <c:pt idx="1">
                  <c:v>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DE-49E2-BBCB-16B7FF6EA88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13. Does the statement/comment address predictability?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79-45C8-B1D3-FBD2B61940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79-45C8-B1D3-FBD2B61940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79-45C8-B1D3-FBD2B61940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data'!$CW$22:$CY$22</c:f>
              <c:numCache>
                <c:formatCode>General</c:formatCode>
                <c:ptCount val="3"/>
                <c:pt idx="0">
                  <c:v>19</c:v>
                </c:pt>
                <c:pt idx="1">
                  <c:v>69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79-45C8-B1D3-FBD2B619404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14. Is the criterion of predictability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2A-4CD2-8B33-DE367B602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42A-4CD2-8B33-DE367B602E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42A-4CD2-8B33-DE367B602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data'!$CW$23:$CY$23</c:f>
              <c:numCache>
                <c:formatCode>General</c:formatCode>
                <c:ptCount val="3"/>
                <c:pt idx="0">
                  <c:v>16</c:v>
                </c:pt>
                <c:pt idx="1">
                  <c:v>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2A-4CD2-8B33-DE367B602E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15. Does the statement/comment address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6-4C90-8039-E0E99A028D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6-4C90-8039-E0E99A028D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6-4C90-8039-E0E99A028D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data'!$CW$24:$CY$24</c:f>
              <c:numCache>
                <c:formatCode>General</c:formatCode>
                <c:ptCount val="3"/>
                <c:pt idx="0">
                  <c:v>73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6-4C90-8039-E0E99A028D9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16. Is the criterion of due diligence fulfilled?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8-4CB9-BD7D-50AD22B1E9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78-4CB9-BD7D-50AD22B1E9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78-4CB9-BD7D-50AD22B1E9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data'!$CW$25:$CY$25</c:f>
              <c:numCache>
                <c:formatCode>General</c:formatCode>
                <c:ptCount val="3"/>
                <c:pt idx="0">
                  <c:v>5</c:v>
                </c:pt>
                <c:pt idx="1">
                  <c:v>24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78-4CB9-BD7D-50AD22B1E91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17. Does the statement/comment address the distinction between developing and developed countries?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C-47F9-B2AB-E227E8924C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BC-47F9-B2AB-E227E8924C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BC-47F9-B2AB-E227E8924C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data'!$CW$27:$CY$27</c:f>
              <c:numCache>
                <c:formatCode>General</c:formatCode>
                <c:ptCount val="3"/>
                <c:pt idx="0">
                  <c:v>79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C-47F9-B2AB-E227E8924CE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18. Are nationally determined contributions relevant for due diligence?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D-401F-886B-A56F8F9833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FD-401F-886B-A56F8F9833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FD-401F-886B-A56F8F9833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data'!$CW$28:$CY$28</c:f>
              <c:numCache>
                <c:formatCode>General</c:formatCode>
                <c:ptCount val="3"/>
                <c:pt idx="0">
                  <c:v>40</c:v>
                </c:pt>
                <c:pt idx="1">
                  <c:v>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FD-401F-886B-A56F8F9833E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19. Can the climate change conventions be a basis for liability?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53-4F28-8A8B-C8FE0033E2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53-4F28-8A8B-C8FE0033E2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53-4F28-8A8B-C8FE0033E2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data'!$CW$29:$CY$29</c:f>
              <c:numCache>
                <c:formatCode>General</c:formatCode>
                <c:ptCount val="3"/>
                <c:pt idx="0">
                  <c:v>31</c:v>
                </c:pt>
                <c:pt idx="1">
                  <c:v>15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53-4F28-8A8B-C8FE0033E2F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SEA - 4. Is the scope wide or narrow? (1=wide)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5A9-8A23-58011DD8CA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A5-45A9-8A23-58011DD8CA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A5-45A9-8A23-58011DD8CA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data'!$CR$2:$CT$2</c:f>
              <c:strCache>
                <c:ptCount val="3"/>
                <c:pt idx="0">
                  <c:v>1 &amp; SEA</c:v>
                </c:pt>
                <c:pt idx="1">
                  <c:v>0 &amp; SEA</c:v>
                </c:pt>
                <c:pt idx="2">
                  <c:v>n.a. &amp; SEA</c:v>
                </c:pt>
              </c:strCache>
            </c:strRef>
          </c:cat>
          <c:val>
            <c:numRef>
              <c:f>'Raw data'!$CR$11:$CT$11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A5-45A9-8A23-58011DD8CA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6B82A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24. Does the statement/comment address UNCLOS?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FF-4C1C-B2C5-BE6BB65779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FF-4C1C-B2C5-BE6BB65779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FF-4C1C-B2C5-BE6BB65779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data'!$CW$36:$CY$36</c:f>
              <c:numCache>
                <c:formatCode>General</c:formatCode>
                <c:ptCount val="3"/>
                <c:pt idx="0">
                  <c:v>58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FF-4C1C-B2C5-BE6BB65779F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20. Does the statement/comment address human rights?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0-45B6-A83F-9399B3A30C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20-45B6-A83F-9399B3A30C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20-45B6-A83F-9399B3A30C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data'!$CW$31:$CY$31</c:f>
              <c:numCache>
                <c:formatCode>General</c:formatCode>
                <c:ptCount val="3"/>
                <c:pt idx="0">
                  <c:v>75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20-45B6-A83F-9399B3A30C7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21. Is the human right to healthy, clean, and sustainable environment part of binding law?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7-423F-A275-F285F1843E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67-423F-A275-F285F1843E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67-423F-A275-F285F1843E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data'!$CW$32:$CY$32</c:f>
              <c:numCache>
                <c:formatCode>General</c:formatCode>
                <c:ptCount val="3"/>
                <c:pt idx="0">
                  <c:v>44</c:v>
                </c:pt>
                <c:pt idx="1">
                  <c:v>18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67-423F-A275-F285F1843E9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22. Are human rights obligations limited to a state's territory?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9-4D7E-A5FA-52531C557C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9-4D7E-A5FA-52531C557C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9-4D7E-A5FA-52531C557C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data'!$CW$33:$CY$33</c:f>
              <c:numCache>
                <c:formatCode>General</c:formatCode>
                <c:ptCount val="3"/>
                <c:pt idx="0">
                  <c:v>17</c:v>
                </c:pt>
                <c:pt idx="1">
                  <c:v>33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9-4D7E-A5FA-52531C557C9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23. Are human rights a relevant yardstick for climate change policies?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8-4851-A117-740EB0938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C8-4851-A117-740EB0938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C8-4851-A117-740EB0938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data'!$CW$34:$CY$34</c:f>
              <c:numCache>
                <c:formatCode>General</c:formatCode>
                <c:ptCount val="3"/>
                <c:pt idx="0">
                  <c:v>53</c:v>
                </c:pt>
                <c:pt idx="1">
                  <c:v>8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C8-4851-A117-740EB09385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25. Does the statement/comment address the ARSIWA?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78-4AC1-A102-4381EDABF4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78-4AC1-A102-4381EDABF4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78-4AC1-A102-4381EDABF4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data'!$CW$38:$CY$38</c:f>
              <c:numCache>
                <c:formatCode>General</c:formatCode>
                <c:ptCount val="3"/>
                <c:pt idx="0">
                  <c:v>74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78-4AC1-A102-4381EDABF4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26. Is the law of state responsibility relevant? (1=yes)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0C-4CFE-8815-3A7C337740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0C-4CFE-8815-3A7C337740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0C-4CFE-8815-3A7C337740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data'!$CW$39:$CY$39</c:f>
              <c:numCache>
                <c:formatCode>General</c:formatCode>
                <c:ptCount val="3"/>
                <c:pt idx="0">
                  <c:v>66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0C-4CFE-8815-3A7C337740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27. Is the duty of cessation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1-48A0-BDA6-31263E382C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71-48A0-BDA6-31263E382C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71-48A0-BDA6-31263E382C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data'!$CW$40:$CY$40</c:f>
              <c:numCache>
                <c:formatCode>General</c:formatCode>
                <c:ptCount val="3"/>
                <c:pt idx="0">
                  <c:v>61</c:v>
                </c:pt>
                <c:pt idx="1">
                  <c:v>4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71-48A0-BDA6-31263E382C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28. Does the statement/comment address compensation?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4-421A-B217-D692FFC659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94-421A-B217-D692FFC659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94-421A-B217-D692FFC659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data'!$CW$41:$CY$41</c:f>
              <c:numCache>
                <c:formatCode>General</c:formatCode>
                <c:ptCount val="3"/>
                <c:pt idx="0">
                  <c:v>63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94-421A-B217-D692FFC659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29. Is climate change certain?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D-4085-9BA3-9A1423608B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ED-4085-9BA3-9A1423608B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ED-4085-9BA3-9A1423608B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data'!$CW$42:$CY$42</c:f>
              <c:numCache>
                <c:formatCode>General</c:formatCode>
                <c:ptCount val="3"/>
                <c:pt idx="0">
                  <c:v>76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ED-4085-9BA3-9A1423608B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Asia - </a:t>
            </a:r>
            <a:r>
              <a:rPr lang="de-CH" sz="1400" b="0" i="0" u="none" strike="noStrike" kern="1200" spc="0" baseline="0">
                <a:solidFill>
                  <a:srgbClr val="595959"/>
                </a:solidFill>
              </a:rPr>
              <a:t>5. Are the obligations obligations of conduct or result, generally?(1=conduct, 0=result)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D-47B6-AEE2-8CD0496E01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DD-47B6-AEE2-8CD0496E01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DD-47B6-AEE2-8CD0496E01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data'!$CM$2:$CO$2</c:f>
              <c:strCache>
                <c:ptCount val="3"/>
                <c:pt idx="0">
                  <c:v>1 &amp; Asia</c:v>
                </c:pt>
                <c:pt idx="1">
                  <c:v>0 &amp; Asia</c:v>
                </c:pt>
                <c:pt idx="2">
                  <c:v>n.a. &amp; Asia</c:v>
                </c:pt>
              </c:strCache>
            </c:strRef>
          </c:cat>
          <c:val>
            <c:numRef>
              <c:f>'Raw data'!$CM$13:$CO$13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DD-47B6-AEE2-8CD0496E01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31. Is the polluter pays-principle applicable?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C-452E-985C-1F871ECFA9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9C-452E-985C-1F871ECFA9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9C-452E-985C-1F871ECFA9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data'!$CW$44:$CY$44</c:f>
              <c:numCache>
                <c:formatCode>General</c:formatCode>
                <c:ptCount val="3"/>
                <c:pt idx="0">
                  <c:v>18</c:v>
                </c:pt>
                <c:pt idx="1">
                  <c:v>4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9C-452E-985C-1F871ECFA9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32. Are the shares of damage determinable?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C-4B14-9C26-1402C325D3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6C-4B14-9C26-1402C325D3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6C-4B14-9C26-1402C325D3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data'!$CW$45:$CY$45</c:f>
              <c:numCache>
                <c:formatCode>General</c:formatCode>
                <c:ptCount val="3"/>
                <c:pt idx="0">
                  <c:v>26</c:v>
                </c:pt>
                <c:pt idx="1">
                  <c:v>14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6C-4B14-9C26-1402C325D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33. Are negotiations necessary?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5-4EFA-B62C-13304C2B30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45-4EFA-B62C-13304C2B30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45-4EFA-B62C-13304C2B30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data'!$CW$46:$CY$46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45-4EFA-B62C-13304C2B3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D-43AF-A6C3-73B6DA5DDA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2D-43AF-A6C3-73B6DA5DDA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D2D-43AF-A6C3-73B6DA5DDA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'Raw data'!$CW$2:$CZ$2</c15:sqref>
                  </c15:fullRef>
                </c:ext>
              </c:extLst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'Raw data'!$CW$7:$CZ$7</c15:sqref>
                  </c15:fullRef>
                </c:ext>
              </c:extLst>
              <c:f>'Raw data'!$CW$7:$CY$7</c:f>
              <c:numCache>
                <c:formatCode>General</c:formatCode>
                <c:ptCount val="3"/>
                <c:pt idx="0">
                  <c:v>70</c:v>
                </c:pt>
                <c:pt idx="1">
                  <c:v>1</c:v>
                </c:pt>
                <c:pt idx="2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7D2D-43AF-A6C3-73B6DA5DDA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90-4851-A855-74D9464B0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90-4851-A855-74D9464B0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90-4851-A855-74D9464B0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data'!$CW$8:$CY$8</c:f>
              <c:numCache>
                <c:formatCode>General</c:formatCode>
                <c:ptCount val="3"/>
                <c:pt idx="0">
                  <c:v>66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90-4851-A855-74D9464B0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2-408C-8A8B-B0C5C4D544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42-408C-8A8B-B0C5C4D544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42-408C-8A8B-B0C5C4D544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data'!$CW$10:$CY$10</c:f>
              <c:numCache>
                <c:formatCode>General</c:formatCode>
                <c:ptCount val="3"/>
                <c:pt idx="0">
                  <c:v>65</c:v>
                </c:pt>
                <c:pt idx="1">
                  <c:v>23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42-408C-8A8B-B0C5C4D54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4. Is</a:t>
            </a:r>
            <a:r>
              <a:rPr lang="de-CH" sz="1400" baseline="0">
                <a:solidFill>
                  <a:srgbClr val="595959"/>
                </a:solidFill>
              </a:rPr>
              <a:t> the s</a:t>
            </a:r>
            <a:r>
              <a:rPr lang="de-CH" sz="1400">
                <a:solidFill>
                  <a:srgbClr val="595959"/>
                </a:solidFill>
              </a:rPr>
              <a:t>cope wide</a:t>
            </a:r>
            <a:r>
              <a:rPr lang="de-CH" sz="1400" baseline="0">
                <a:solidFill>
                  <a:srgbClr val="595959"/>
                </a:solidFill>
              </a:rPr>
              <a:t> or narrow? (1=wide)</a:t>
            </a:r>
            <a:endParaRPr lang="de-CH" sz="1400">
              <a:solidFill>
                <a:srgbClr val="595959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9-4DD7-A195-D475D858E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69-4DD7-A195-D475D858E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69-4DD7-A195-D475D858E3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1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data'!$CW$11:$CY$11</c:f>
              <c:numCache>
                <c:formatCode>General</c:formatCode>
                <c:ptCount val="3"/>
                <c:pt idx="0">
                  <c:v>59</c:v>
                </c:pt>
                <c:pt idx="1">
                  <c:v>13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9-4DD7-A195-D475D858E33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595959"/>
                </a:solidFill>
              </a:rPr>
              <a:t>1. Does</a:t>
            </a:r>
            <a:r>
              <a:rPr lang="de-CH" baseline="0">
                <a:solidFill>
                  <a:srgbClr val="595959"/>
                </a:solidFill>
              </a:rPr>
              <a:t> the Court have j</a:t>
            </a:r>
            <a:r>
              <a:rPr lang="de-CH">
                <a:solidFill>
                  <a:srgbClr val="595959"/>
                </a:solidFill>
              </a:rPr>
              <a:t>urisdiction? (1=yes)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F-481C-BCC7-4141CAD92F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9F-481C-BCC7-4141CAD92F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9F-481C-BCC7-4141CAD92F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'Raw data'!$CW$2:$CZ$2</c15:sqref>
                  </c15:fullRef>
                </c:ext>
              </c:extLst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'Raw data'!$CW$7:$CZ$7</c15:sqref>
                  </c15:fullRef>
                </c:ext>
              </c:extLst>
              <c:f>'Raw data'!$CW$7:$CY$7</c:f>
              <c:numCache>
                <c:formatCode>General</c:formatCode>
                <c:ptCount val="3"/>
                <c:pt idx="0">
                  <c:v>70</c:v>
                </c:pt>
                <c:pt idx="1">
                  <c:v>1</c:v>
                </c:pt>
                <c:pt idx="2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F6DA-4B48-BE7C-B0B0516B71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2. Should</a:t>
            </a:r>
            <a:r>
              <a:rPr lang="de-CH" sz="1400" baseline="0">
                <a:solidFill>
                  <a:srgbClr val="595959"/>
                </a:solidFill>
              </a:rPr>
              <a:t> the Court exercise d</a:t>
            </a:r>
            <a:r>
              <a:rPr lang="de-CH" sz="1400">
                <a:solidFill>
                  <a:srgbClr val="595959"/>
                </a:solidFill>
              </a:rPr>
              <a:t>iscretion to reject? (1=no)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6-48F5-B4D7-20459B2E8C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86-48F5-B4D7-20459B2E8C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86-48F5-B4D7-20459B2E8C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data'!$CW$8:$CY$8</c:f>
              <c:numCache>
                <c:formatCode>General</c:formatCode>
                <c:ptCount val="3"/>
                <c:pt idx="0">
                  <c:v>66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5-425C-8D88-80624EE96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de-CH" sz="1400">
                <a:solidFill>
                  <a:srgbClr val="595959"/>
                </a:solidFill>
              </a:rPr>
              <a:t>3. Does</a:t>
            </a:r>
            <a:r>
              <a:rPr lang="de-CH" sz="1400" baseline="0">
                <a:solidFill>
                  <a:srgbClr val="595959"/>
                </a:solidFill>
              </a:rPr>
              <a:t> the statement/comment address s</a:t>
            </a:r>
            <a:r>
              <a:rPr lang="de-CH" sz="1400">
                <a:solidFill>
                  <a:srgbClr val="595959"/>
                </a:solidFill>
              </a:rPr>
              <a:t>cope explicitly?</a:t>
            </a:r>
            <a:r>
              <a:rPr lang="de-CH" sz="1400" baseline="0">
                <a:solidFill>
                  <a:srgbClr val="595959"/>
                </a:solidFill>
              </a:rPr>
              <a:t> (1=yes</a:t>
            </a:r>
            <a:r>
              <a:rPr lang="de-CH" sz="1400">
                <a:solidFill>
                  <a:srgbClr val="595959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6-46B4-8565-89F2DAB1FF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C6-46B4-8565-89F2DAB1FF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C6-46B4-8565-89F2DAB1FF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'Raw data'!$CW$2:$CY$2</c:f>
              <c:strCache>
                <c:ptCount val="3"/>
                <c:pt idx="0">
                  <c:v>1</c:v>
                </c:pt>
                <c:pt idx="1">
                  <c:v>0</c:v>
                </c:pt>
                <c:pt idx="2">
                  <c:v>n.a.</c:v>
                </c:pt>
              </c:strCache>
            </c:strRef>
          </c:cat>
          <c:val>
            <c:numRef>
              <c:f>'Raw data'!$CW$10:$CY$10</c:f>
              <c:numCache>
                <c:formatCode>General</c:formatCode>
                <c:ptCount val="3"/>
                <c:pt idx="0">
                  <c:v>65</c:v>
                </c:pt>
                <c:pt idx="1">
                  <c:v>23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C6-46B4-8565-89F2DAB1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6" Type="http://schemas.openxmlformats.org/officeDocument/2006/relationships/chart" Target="../charts/chart16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chart" Target="../charts/chart99.xml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chart" Target="../charts/chart98.xml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32" Type="http://schemas.openxmlformats.org/officeDocument/2006/relationships/chart" Target="../charts/chart128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31" Type="http://schemas.openxmlformats.org/officeDocument/2006/relationships/chart" Target="../charts/chart127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Relationship Id="rId30" Type="http://schemas.openxmlformats.org/officeDocument/2006/relationships/chart" Target="../charts/chart12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5" Type="http://schemas.openxmlformats.org/officeDocument/2006/relationships/chart" Target="../charts/chart133.xml"/><Relationship Id="rId4" Type="http://schemas.openxmlformats.org/officeDocument/2006/relationships/chart" Target="../charts/chart132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62.xml"/><Relationship Id="rId21" Type="http://schemas.openxmlformats.org/officeDocument/2006/relationships/chart" Target="../charts/chart157.xml"/><Relationship Id="rId42" Type="http://schemas.openxmlformats.org/officeDocument/2006/relationships/chart" Target="../charts/chart178.xml"/><Relationship Id="rId47" Type="http://schemas.openxmlformats.org/officeDocument/2006/relationships/chart" Target="../charts/chart183.xml"/><Relationship Id="rId63" Type="http://schemas.openxmlformats.org/officeDocument/2006/relationships/chart" Target="../charts/chart199.xml"/><Relationship Id="rId68" Type="http://schemas.openxmlformats.org/officeDocument/2006/relationships/chart" Target="../charts/chart204.xml"/><Relationship Id="rId84" Type="http://schemas.openxmlformats.org/officeDocument/2006/relationships/chart" Target="../charts/chart220.xml"/><Relationship Id="rId16" Type="http://schemas.openxmlformats.org/officeDocument/2006/relationships/chart" Target="../charts/chart152.xml"/><Relationship Id="rId11" Type="http://schemas.openxmlformats.org/officeDocument/2006/relationships/chart" Target="../charts/chart147.xml"/><Relationship Id="rId32" Type="http://schemas.openxmlformats.org/officeDocument/2006/relationships/chart" Target="../charts/chart168.xml"/><Relationship Id="rId37" Type="http://schemas.openxmlformats.org/officeDocument/2006/relationships/chart" Target="../charts/chart173.xml"/><Relationship Id="rId53" Type="http://schemas.openxmlformats.org/officeDocument/2006/relationships/chart" Target="../charts/chart189.xml"/><Relationship Id="rId58" Type="http://schemas.openxmlformats.org/officeDocument/2006/relationships/chart" Target="../charts/chart194.xml"/><Relationship Id="rId74" Type="http://schemas.openxmlformats.org/officeDocument/2006/relationships/chart" Target="../charts/chart210.xml"/><Relationship Id="rId79" Type="http://schemas.openxmlformats.org/officeDocument/2006/relationships/chart" Target="../charts/chart215.xml"/><Relationship Id="rId5" Type="http://schemas.openxmlformats.org/officeDocument/2006/relationships/chart" Target="../charts/chart141.xml"/><Relationship Id="rId19" Type="http://schemas.openxmlformats.org/officeDocument/2006/relationships/chart" Target="../charts/chart155.xml"/><Relationship Id="rId14" Type="http://schemas.openxmlformats.org/officeDocument/2006/relationships/chart" Target="../charts/chart150.xml"/><Relationship Id="rId22" Type="http://schemas.openxmlformats.org/officeDocument/2006/relationships/chart" Target="../charts/chart158.xml"/><Relationship Id="rId27" Type="http://schemas.openxmlformats.org/officeDocument/2006/relationships/chart" Target="../charts/chart163.xml"/><Relationship Id="rId30" Type="http://schemas.openxmlformats.org/officeDocument/2006/relationships/chart" Target="../charts/chart166.xml"/><Relationship Id="rId35" Type="http://schemas.openxmlformats.org/officeDocument/2006/relationships/chart" Target="../charts/chart171.xml"/><Relationship Id="rId43" Type="http://schemas.openxmlformats.org/officeDocument/2006/relationships/chart" Target="../charts/chart179.xml"/><Relationship Id="rId48" Type="http://schemas.openxmlformats.org/officeDocument/2006/relationships/chart" Target="../charts/chart184.xml"/><Relationship Id="rId56" Type="http://schemas.openxmlformats.org/officeDocument/2006/relationships/chart" Target="../charts/chart192.xml"/><Relationship Id="rId64" Type="http://schemas.openxmlformats.org/officeDocument/2006/relationships/chart" Target="../charts/chart200.xml"/><Relationship Id="rId69" Type="http://schemas.openxmlformats.org/officeDocument/2006/relationships/chart" Target="../charts/chart205.xml"/><Relationship Id="rId77" Type="http://schemas.openxmlformats.org/officeDocument/2006/relationships/chart" Target="../charts/chart213.xml"/><Relationship Id="rId8" Type="http://schemas.openxmlformats.org/officeDocument/2006/relationships/chart" Target="../charts/chart144.xml"/><Relationship Id="rId51" Type="http://schemas.openxmlformats.org/officeDocument/2006/relationships/chart" Target="../charts/chart187.xml"/><Relationship Id="rId72" Type="http://schemas.openxmlformats.org/officeDocument/2006/relationships/chart" Target="../charts/chart208.xml"/><Relationship Id="rId80" Type="http://schemas.openxmlformats.org/officeDocument/2006/relationships/chart" Target="../charts/chart216.xml"/><Relationship Id="rId85" Type="http://schemas.openxmlformats.org/officeDocument/2006/relationships/chart" Target="../charts/chart221.xml"/><Relationship Id="rId3" Type="http://schemas.openxmlformats.org/officeDocument/2006/relationships/chart" Target="../charts/chart139.xml"/><Relationship Id="rId12" Type="http://schemas.openxmlformats.org/officeDocument/2006/relationships/chart" Target="../charts/chart148.xml"/><Relationship Id="rId17" Type="http://schemas.openxmlformats.org/officeDocument/2006/relationships/chart" Target="../charts/chart153.xml"/><Relationship Id="rId25" Type="http://schemas.openxmlformats.org/officeDocument/2006/relationships/chart" Target="../charts/chart161.xml"/><Relationship Id="rId33" Type="http://schemas.openxmlformats.org/officeDocument/2006/relationships/chart" Target="../charts/chart169.xml"/><Relationship Id="rId38" Type="http://schemas.openxmlformats.org/officeDocument/2006/relationships/chart" Target="../charts/chart174.xml"/><Relationship Id="rId46" Type="http://schemas.openxmlformats.org/officeDocument/2006/relationships/chart" Target="../charts/chart182.xml"/><Relationship Id="rId59" Type="http://schemas.openxmlformats.org/officeDocument/2006/relationships/chart" Target="../charts/chart195.xml"/><Relationship Id="rId67" Type="http://schemas.openxmlformats.org/officeDocument/2006/relationships/chart" Target="../charts/chart203.xml"/><Relationship Id="rId20" Type="http://schemas.openxmlformats.org/officeDocument/2006/relationships/chart" Target="../charts/chart156.xml"/><Relationship Id="rId41" Type="http://schemas.openxmlformats.org/officeDocument/2006/relationships/chart" Target="../charts/chart177.xml"/><Relationship Id="rId54" Type="http://schemas.openxmlformats.org/officeDocument/2006/relationships/chart" Target="../charts/chart190.xml"/><Relationship Id="rId62" Type="http://schemas.openxmlformats.org/officeDocument/2006/relationships/chart" Target="../charts/chart198.xml"/><Relationship Id="rId70" Type="http://schemas.openxmlformats.org/officeDocument/2006/relationships/chart" Target="../charts/chart206.xml"/><Relationship Id="rId75" Type="http://schemas.openxmlformats.org/officeDocument/2006/relationships/chart" Target="../charts/chart211.xml"/><Relationship Id="rId83" Type="http://schemas.openxmlformats.org/officeDocument/2006/relationships/chart" Target="../charts/chart219.xml"/><Relationship Id="rId88" Type="http://schemas.openxmlformats.org/officeDocument/2006/relationships/chart" Target="../charts/chart224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15" Type="http://schemas.openxmlformats.org/officeDocument/2006/relationships/chart" Target="../charts/chart151.xml"/><Relationship Id="rId23" Type="http://schemas.openxmlformats.org/officeDocument/2006/relationships/chart" Target="../charts/chart159.xml"/><Relationship Id="rId28" Type="http://schemas.openxmlformats.org/officeDocument/2006/relationships/chart" Target="../charts/chart164.xml"/><Relationship Id="rId36" Type="http://schemas.openxmlformats.org/officeDocument/2006/relationships/chart" Target="../charts/chart172.xml"/><Relationship Id="rId49" Type="http://schemas.openxmlformats.org/officeDocument/2006/relationships/chart" Target="../charts/chart185.xml"/><Relationship Id="rId57" Type="http://schemas.openxmlformats.org/officeDocument/2006/relationships/chart" Target="../charts/chart193.xml"/><Relationship Id="rId10" Type="http://schemas.openxmlformats.org/officeDocument/2006/relationships/chart" Target="../charts/chart146.xml"/><Relationship Id="rId31" Type="http://schemas.openxmlformats.org/officeDocument/2006/relationships/chart" Target="../charts/chart167.xml"/><Relationship Id="rId44" Type="http://schemas.openxmlformats.org/officeDocument/2006/relationships/chart" Target="../charts/chart180.xml"/><Relationship Id="rId52" Type="http://schemas.openxmlformats.org/officeDocument/2006/relationships/chart" Target="../charts/chart188.xml"/><Relationship Id="rId60" Type="http://schemas.openxmlformats.org/officeDocument/2006/relationships/chart" Target="../charts/chart196.xml"/><Relationship Id="rId65" Type="http://schemas.openxmlformats.org/officeDocument/2006/relationships/chart" Target="../charts/chart201.xml"/><Relationship Id="rId73" Type="http://schemas.openxmlformats.org/officeDocument/2006/relationships/chart" Target="../charts/chart209.xml"/><Relationship Id="rId78" Type="http://schemas.openxmlformats.org/officeDocument/2006/relationships/chart" Target="../charts/chart214.xml"/><Relationship Id="rId81" Type="http://schemas.openxmlformats.org/officeDocument/2006/relationships/chart" Target="../charts/chart217.xml"/><Relationship Id="rId86" Type="http://schemas.openxmlformats.org/officeDocument/2006/relationships/chart" Target="../charts/chart222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Relationship Id="rId13" Type="http://schemas.openxmlformats.org/officeDocument/2006/relationships/chart" Target="../charts/chart149.xml"/><Relationship Id="rId18" Type="http://schemas.openxmlformats.org/officeDocument/2006/relationships/chart" Target="../charts/chart154.xml"/><Relationship Id="rId39" Type="http://schemas.openxmlformats.org/officeDocument/2006/relationships/chart" Target="../charts/chart175.xml"/><Relationship Id="rId34" Type="http://schemas.openxmlformats.org/officeDocument/2006/relationships/chart" Target="../charts/chart170.xml"/><Relationship Id="rId50" Type="http://schemas.openxmlformats.org/officeDocument/2006/relationships/chart" Target="../charts/chart186.xml"/><Relationship Id="rId55" Type="http://schemas.openxmlformats.org/officeDocument/2006/relationships/chart" Target="../charts/chart191.xml"/><Relationship Id="rId76" Type="http://schemas.openxmlformats.org/officeDocument/2006/relationships/chart" Target="../charts/chart212.xml"/><Relationship Id="rId7" Type="http://schemas.openxmlformats.org/officeDocument/2006/relationships/chart" Target="../charts/chart143.xml"/><Relationship Id="rId71" Type="http://schemas.openxmlformats.org/officeDocument/2006/relationships/chart" Target="../charts/chart207.xml"/><Relationship Id="rId2" Type="http://schemas.openxmlformats.org/officeDocument/2006/relationships/chart" Target="../charts/chart138.xml"/><Relationship Id="rId29" Type="http://schemas.openxmlformats.org/officeDocument/2006/relationships/chart" Target="../charts/chart165.xml"/><Relationship Id="rId24" Type="http://schemas.openxmlformats.org/officeDocument/2006/relationships/chart" Target="../charts/chart160.xml"/><Relationship Id="rId40" Type="http://schemas.openxmlformats.org/officeDocument/2006/relationships/chart" Target="../charts/chart176.xml"/><Relationship Id="rId45" Type="http://schemas.openxmlformats.org/officeDocument/2006/relationships/chart" Target="../charts/chart181.xml"/><Relationship Id="rId66" Type="http://schemas.openxmlformats.org/officeDocument/2006/relationships/chart" Target="../charts/chart202.xml"/><Relationship Id="rId87" Type="http://schemas.openxmlformats.org/officeDocument/2006/relationships/chart" Target="../charts/chart223.xml"/><Relationship Id="rId61" Type="http://schemas.openxmlformats.org/officeDocument/2006/relationships/chart" Target="../charts/chart197.xml"/><Relationship Id="rId82" Type="http://schemas.openxmlformats.org/officeDocument/2006/relationships/chart" Target="../charts/chart21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29" Type="http://schemas.openxmlformats.org/officeDocument/2006/relationships/chart" Target="../charts/chart253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32" Type="http://schemas.openxmlformats.org/officeDocument/2006/relationships/chart" Target="../charts/chart256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31" Type="http://schemas.openxmlformats.org/officeDocument/2006/relationships/chart" Target="../charts/chart255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Relationship Id="rId30" Type="http://schemas.openxmlformats.org/officeDocument/2006/relationships/chart" Target="../charts/chart25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4.xml"/><Relationship Id="rId13" Type="http://schemas.openxmlformats.org/officeDocument/2006/relationships/chart" Target="../charts/chart269.xml"/><Relationship Id="rId18" Type="http://schemas.openxmlformats.org/officeDocument/2006/relationships/chart" Target="../charts/chart274.xml"/><Relationship Id="rId26" Type="http://schemas.openxmlformats.org/officeDocument/2006/relationships/chart" Target="../charts/chart282.xml"/><Relationship Id="rId3" Type="http://schemas.openxmlformats.org/officeDocument/2006/relationships/chart" Target="../charts/chart259.xml"/><Relationship Id="rId21" Type="http://schemas.openxmlformats.org/officeDocument/2006/relationships/chart" Target="../charts/chart277.xml"/><Relationship Id="rId7" Type="http://schemas.openxmlformats.org/officeDocument/2006/relationships/chart" Target="../charts/chart263.xml"/><Relationship Id="rId12" Type="http://schemas.openxmlformats.org/officeDocument/2006/relationships/chart" Target="../charts/chart268.xml"/><Relationship Id="rId17" Type="http://schemas.openxmlformats.org/officeDocument/2006/relationships/chart" Target="../charts/chart273.xml"/><Relationship Id="rId25" Type="http://schemas.openxmlformats.org/officeDocument/2006/relationships/chart" Target="../charts/chart281.xml"/><Relationship Id="rId2" Type="http://schemas.openxmlformats.org/officeDocument/2006/relationships/chart" Target="../charts/chart258.xml"/><Relationship Id="rId16" Type="http://schemas.openxmlformats.org/officeDocument/2006/relationships/chart" Target="../charts/chart272.xml"/><Relationship Id="rId20" Type="http://schemas.openxmlformats.org/officeDocument/2006/relationships/chart" Target="../charts/chart276.xml"/><Relationship Id="rId29" Type="http://schemas.openxmlformats.org/officeDocument/2006/relationships/chart" Target="../charts/chart285.xml"/><Relationship Id="rId1" Type="http://schemas.openxmlformats.org/officeDocument/2006/relationships/chart" Target="../charts/chart257.xml"/><Relationship Id="rId6" Type="http://schemas.openxmlformats.org/officeDocument/2006/relationships/chart" Target="../charts/chart262.xml"/><Relationship Id="rId11" Type="http://schemas.openxmlformats.org/officeDocument/2006/relationships/chart" Target="../charts/chart267.xml"/><Relationship Id="rId24" Type="http://schemas.openxmlformats.org/officeDocument/2006/relationships/chart" Target="../charts/chart280.xml"/><Relationship Id="rId32" Type="http://schemas.openxmlformats.org/officeDocument/2006/relationships/chart" Target="../charts/chart288.xml"/><Relationship Id="rId5" Type="http://schemas.openxmlformats.org/officeDocument/2006/relationships/chart" Target="../charts/chart261.xml"/><Relationship Id="rId15" Type="http://schemas.openxmlformats.org/officeDocument/2006/relationships/chart" Target="../charts/chart271.xml"/><Relationship Id="rId23" Type="http://schemas.openxmlformats.org/officeDocument/2006/relationships/chart" Target="../charts/chart279.xml"/><Relationship Id="rId28" Type="http://schemas.openxmlformats.org/officeDocument/2006/relationships/chart" Target="../charts/chart284.xml"/><Relationship Id="rId10" Type="http://schemas.openxmlformats.org/officeDocument/2006/relationships/chart" Target="../charts/chart266.xml"/><Relationship Id="rId19" Type="http://schemas.openxmlformats.org/officeDocument/2006/relationships/chart" Target="../charts/chart275.xml"/><Relationship Id="rId31" Type="http://schemas.openxmlformats.org/officeDocument/2006/relationships/chart" Target="../charts/chart287.xml"/><Relationship Id="rId4" Type="http://schemas.openxmlformats.org/officeDocument/2006/relationships/chart" Target="../charts/chart260.xml"/><Relationship Id="rId9" Type="http://schemas.openxmlformats.org/officeDocument/2006/relationships/chart" Target="../charts/chart265.xml"/><Relationship Id="rId14" Type="http://schemas.openxmlformats.org/officeDocument/2006/relationships/chart" Target="../charts/chart270.xml"/><Relationship Id="rId22" Type="http://schemas.openxmlformats.org/officeDocument/2006/relationships/chart" Target="../charts/chart278.xml"/><Relationship Id="rId27" Type="http://schemas.openxmlformats.org/officeDocument/2006/relationships/chart" Target="../charts/chart283.xml"/><Relationship Id="rId30" Type="http://schemas.openxmlformats.org/officeDocument/2006/relationships/chart" Target="../charts/chart286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01.xml"/><Relationship Id="rId18" Type="http://schemas.openxmlformats.org/officeDocument/2006/relationships/chart" Target="../charts/chart306.xml"/><Relationship Id="rId26" Type="http://schemas.openxmlformats.org/officeDocument/2006/relationships/chart" Target="../charts/chart314.xml"/><Relationship Id="rId39" Type="http://schemas.openxmlformats.org/officeDocument/2006/relationships/chart" Target="../charts/chart327.xml"/><Relationship Id="rId21" Type="http://schemas.openxmlformats.org/officeDocument/2006/relationships/chart" Target="../charts/chart309.xml"/><Relationship Id="rId34" Type="http://schemas.openxmlformats.org/officeDocument/2006/relationships/chart" Target="../charts/chart322.xml"/><Relationship Id="rId42" Type="http://schemas.openxmlformats.org/officeDocument/2006/relationships/chart" Target="../charts/chart330.xml"/><Relationship Id="rId47" Type="http://schemas.openxmlformats.org/officeDocument/2006/relationships/chart" Target="../charts/chart335.xml"/><Relationship Id="rId50" Type="http://schemas.openxmlformats.org/officeDocument/2006/relationships/chart" Target="../charts/chart338.xml"/><Relationship Id="rId55" Type="http://schemas.openxmlformats.org/officeDocument/2006/relationships/chart" Target="../charts/chart343.xml"/><Relationship Id="rId63" Type="http://schemas.openxmlformats.org/officeDocument/2006/relationships/chart" Target="../charts/chart351.xml"/><Relationship Id="rId7" Type="http://schemas.openxmlformats.org/officeDocument/2006/relationships/chart" Target="../charts/chart295.xml"/><Relationship Id="rId2" Type="http://schemas.openxmlformats.org/officeDocument/2006/relationships/chart" Target="../charts/chart290.xml"/><Relationship Id="rId16" Type="http://schemas.openxmlformats.org/officeDocument/2006/relationships/chart" Target="../charts/chart304.xml"/><Relationship Id="rId29" Type="http://schemas.openxmlformats.org/officeDocument/2006/relationships/chart" Target="../charts/chart317.xml"/><Relationship Id="rId11" Type="http://schemas.openxmlformats.org/officeDocument/2006/relationships/chart" Target="../charts/chart299.xml"/><Relationship Id="rId24" Type="http://schemas.openxmlformats.org/officeDocument/2006/relationships/chart" Target="../charts/chart312.xml"/><Relationship Id="rId32" Type="http://schemas.openxmlformats.org/officeDocument/2006/relationships/chart" Target="../charts/chart320.xml"/><Relationship Id="rId37" Type="http://schemas.openxmlformats.org/officeDocument/2006/relationships/chart" Target="../charts/chart325.xml"/><Relationship Id="rId40" Type="http://schemas.openxmlformats.org/officeDocument/2006/relationships/chart" Target="../charts/chart328.xml"/><Relationship Id="rId45" Type="http://schemas.openxmlformats.org/officeDocument/2006/relationships/chart" Target="../charts/chart333.xml"/><Relationship Id="rId53" Type="http://schemas.openxmlformats.org/officeDocument/2006/relationships/chart" Target="../charts/chart341.xml"/><Relationship Id="rId58" Type="http://schemas.openxmlformats.org/officeDocument/2006/relationships/chart" Target="../charts/chart346.xml"/><Relationship Id="rId5" Type="http://schemas.openxmlformats.org/officeDocument/2006/relationships/chart" Target="../charts/chart293.xml"/><Relationship Id="rId61" Type="http://schemas.openxmlformats.org/officeDocument/2006/relationships/chart" Target="../charts/chart349.xml"/><Relationship Id="rId19" Type="http://schemas.openxmlformats.org/officeDocument/2006/relationships/chart" Target="../charts/chart307.xml"/><Relationship Id="rId14" Type="http://schemas.openxmlformats.org/officeDocument/2006/relationships/chart" Target="../charts/chart302.xml"/><Relationship Id="rId22" Type="http://schemas.openxmlformats.org/officeDocument/2006/relationships/chart" Target="../charts/chart310.xml"/><Relationship Id="rId27" Type="http://schemas.openxmlformats.org/officeDocument/2006/relationships/chart" Target="../charts/chart315.xml"/><Relationship Id="rId30" Type="http://schemas.openxmlformats.org/officeDocument/2006/relationships/chart" Target="../charts/chart318.xml"/><Relationship Id="rId35" Type="http://schemas.openxmlformats.org/officeDocument/2006/relationships/chart" Target="../charts/chart323.xml"/><Relationship Id="rId43" Type="http://schemas.openxmlformats.org/officeDocument/2006/relationships/chart" Target="../charts/chart331.xml"/><Relationship Id="rId48" Type="http://schemas.openxmlformats.org/officeDocument/2006/relationships/chart" Target="../charts/chart336.xml"/><Relationship Id="rId56" Type="http://schemas.openxmlformats.org/officeDocument/2006/relationships/chart" Target="../charts/chart344.xml"/><Relationship Id="rId64" Type="http://schemas.openxmlformats.org/officeDocument/2006/relationships/chart" Target="../charts/chart352.xml"/><Relationship Id="rId8" Type="http://schemas.openxmlformats.org/officeDocument/2006/relationships/chart" Target="../charts/chart296.xml"/><Relationship Id="rId51" Type="http://schemas.openxmlformats.org/officeDocument/2006/relationships/chart" Target="../charts/chart339.xml"/><Relationship Id="rId3" Type="http://schemas.openxmlformats.org/officeDocument/2006/relationships/chart" Target="../charts/chart291.xml"/><Relationship Id="rId12" Type="http://schemas.openxmlformats.org/officeDocument/2006/relationships/chart" Target="../charts/chart300.xml"/><Relationship Id="rId17" Type="http://schemas.openxmlformats.org/officeDocument/2006/relationships/chart" Target="../charts/chart305.xml"/><Relationship Id="rId25" Type="http://schemas.openxmlformats.org/officeDocument/2006/relationships/chart" Target="../charts/chart313.xml"/><Relationship Id="rId33" Type="http://schemas.openxmlformats.org/officeDocument/2006/relationships/chart" Target="../charts/chart321.xml"/><Relationship Id="rId38" Type="http://schemas.openxmlformats.org/officeDocument/2006/relationships/chart" Target="../charts/chart326.xml"/><Relationship Id="rId46" Type="http://schemas.openxmlformats.org/officeDocument/2006/relationships/chart" Target="../charts/chart334.xml"/><Relationship Id="rId59" Type="http://schemas.openxmlformats.org/officeDocument/2006/relationships/chart" Target="../charts/chart347.xml"/><Relationship Id="rId20" Type="http://schemas.openxmlformats.org/officeDocument/2006/relationships/chart" Target="../charts/chart308.xml"/><Relationship Id="rId41" Type="http://schemas.openxmlformats.org/officeDocument/2006/relationships/chart" Target="../charts/chart329.xml"/><Relationship Id="rId54" Type="http://schemas.openxmlformats.org/officeDocument/2006/relationships/chart" Target="../charts/chart342.xml"/><Relationship Id="rId62" Type="http://schemas.openxmlformats.org/officeDocument/2006/relationships/chart" Target="../charts/chart350.xml"/><Relationship Id="rId1" Type="http://schemas.openxmlformats.org/officeDocument/2006/relationships/chart" Target="../charts/chart289.xml"/><Relationship Id="rId6" Type="http://schemas.openxmlformats.org/officeDocument/2006/relationships/chart" Target="../charts/chart294.xml"/><Relationship Id="rId15" Type="http://schemas.openxmlformats.org/officeDocument/2006/relationships/chart" Target="../charts/chart303.xml"/><Relationship Id="rId23" Type="http://schemas.openxmlformats.org/officeDocument/2006/relationships/chart" Target="../charts/chart311.xml"/><Relationship Id="rId28" Type="http://schemas.openxmlformats.org/officeDocument/2006/relationships/chart" Target="../charts/chart316.xml"/><Relationship Id="rId36" Type="http://schemas.openxmlformats.org/officeDocument/2006/relationships/chart" Target="../charts/chart324.xml"/><Relationship Id="rId49" Type="http://schemas.openxmlformats.org/officeDocument/2006/relationships/chart" Target="../charts/chart337.xml"/><Relationship Id="rId57" Type="http://schemas.openxmlformats.org/officeDocument/2006/relationships/chart" Target="../charts/chart345.xml"/><Relationship Id="rId10" Type="http://schemas.openxmlformats.org/officeDocument/2006/relationships/chart" Target="../charts/chart298.xml"/><Relationship Id="rId31" Type="http://schemas.openxmlformats.org/officeDocument/2006/relationships/chart" Target="../charts/chart319.xml"/><Relationship Id="rId44" Type="http://schemas.openxmlformats.org/officeDocument/2006/relationships/chart" Target="../charts/chart332.xml"/><Relationship Id="rId52" Type="http://schemas.openxmlformats.org/officeDocument/2006/relationships/chart" Target="../charts/chart340.xml"/><Relationship Id="rId60" Type="http://schemas.openxmlformats.org/officeDocument/2006/relationships/chart" Target="../charts/chart348.xml"/><Relationship Id="rId4" Type="http://schemas.openxmlformats.org/officeDocument/2006/relationships/chart" Target="../charts/chart292.xml"/><Relationship Id="rId9" Type="http://schemas.openxmlformats.org/officeDocument/2006/relationships/chart" Target="../charts/chart29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7" Type="http://schemas.openxmlformats.org/officeDocument/2006/relationships/chart" Target="../charts/chart359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Relationship Id="rId6" Type="http://schemas.openxmlformats.org/officeDocument/2006/relationships/chart" Target="../charts/chart358.xml"/><Relationship Id="rId5" Type="http://schemas.openxmlformats.org/officeDocument/2006/relationships/chart" Target="../charts/chart357.xml"/><Relationship Id="rId4" Type="http://schemas.openxmlformats.org/officeDocument/2006/relationships/chart" Target="../charts/chart3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27481</xdr:colOff>
      <xdr:row>14</xdr:row>
      <xdr:rowOff>165100</xdr:rowOff>
    </xdr:to>
    <xdr:graphicFrame macro="">
      <xdr:nvGraphicFramePr>
        <xdr:cNvPr id="2" name="Diagramm 10A">
          <a:extLst>
            <a:ext uri="{FF2B5EF4-FFF2-40B4-BE49-F238E27FC236}">
              <a16:creationId xmlns:a16="http://schemas.microsoft.com/office/drawing/2014/main" id="{01DC6729-E634-431D-B9DB-D3F64C8A3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16</xdr:col>
      <xdr:colOff>27481</xdr:colOff>
      <xdr:row>14</xdr:row>
      <xdr:rowOff>165100</xdr:rowOff>
    </xdr:to>
    <xdr:graphicFrame macro="">
      <xdr:nvGraphicFramePr>
        <xdr:cNvPr id="3" name="Diagramm 10B">
          <a:extLst>
            <a:ext uri="{FF2B5EF4-FFF2-40B4-BE49-F238E27FC236}">
              <a16:creationId xmlns:a16="http://schemas.microsoft.com/office/drawing/2014/main" id="{BE5C2E18-A125-4A15-AF19-5AB96B5A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</xdr:row>
      <xdr:rowOff>7471</xdr:rowOff>
    </xdr:from>
    <xdr:to>
      <xdr:col>7</xdr:col>
      <xdr:colOff>648674</xdr:colOff>
      <xdr:row>31</xdr:row>
      <xdr:rowOff>31377</xdr:rowOff>
    </xdr:to>
    <xdr:graphicFrame macro="">
      <xdr:nvGraphicFramePr>
        <xdr:cNvPr id="5" name="Diagramm 12">
          <a:extLst>
            <a:ext uri="{FF2B5EF4-FFF2-40B4-BE49-F238E27FC236}">
              <a16:creationId xmlns:a16="http://schemas.microsoft.com/office/drawing/2014/main" id="{D249CC92-B9F3-4DFF-97D6-A2456E605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16</xdr:col>
      <xdr:colOff>27481</xdr:colOff>
      <xdr:row>30</xdr:row>
      <xdr:rowOff>165100</xdr:rowOff>
    </xdr:to>
    <xdr:graphicFrame macro="">
      <xdr:nvGraphicFramePr>
        <xdr:cNvPr id="6" name="Diagramm 10B">
          <a:extLst>
            <a:ext uri="{FF2B5EF4-FFF2-40B4-BE49-F238E27FC236}">
              <a16:creationId xmlns:a16="http://schemas.microsoft.com/office/drawing/2014/main" id="{A2EB98CF-58AD-437C-B4FB-2D546CEDF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7</xdr:col>
      <xdr:colOff>648674</xdr:colOff>
      <xdr:row>48</xdr:row>
      <xdr:rowOff>23906</xdr:rowOff>
    </xdr:to>
    <xdr:graphicFrame macro="">
      <xdr:nvGraphicFramePr>
        <xdr:cNvPr id="7" name="Diagramm 12">
          <a:extLst>
            <a:ext uri="{FF2B5EF4-FFF2-40B4-BE49-F238E27FC236}">
              <a16:creationId xmlns:a16="http://schemas.microsoft.com/office/drawing/2014/main" id="{EB85250C-C107-47C1-9317-AABDCADF0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16</xdr:col>
      <xdr:colOff>27481</xdr:colOff>
      <xdr:row>47</xdr:row>
      <xdr:rowOff>165100</xdr:rowOff>
    </xdr:to>
    <xdr:graphicFrame macro="">
      <xdr:nvGraphicFramePr>
        <xdr:cNvPr id="8" name="Diagramm 10B">
          <a:extLst>
            <a:ext uri="{FF2B5EF4-FFF2-40B4-BE49-F238E27FC236}">
              <a16:creationId xmlns:a16="http://schemas.microsoft.com/office/drawing/2014/main" id="{D3188F46-0A8C-440D-9B53-360A0E61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10584</xdr:colOff>
      <xdr:row>64</xdr:row>
      <xdr:rowOff>190500</xdr:rowOff>
    </xdr:to>
    <xdr:graphicFrame macro="">
      <xdr:nvGraphicFramePr>
        <xdr:cNvPr id="10" name="Diagramm 12">
          <a:extLst>
            <a:ext uri="{FF2B5EF4-FFF2-40B4-BE49-F238E27FC236}">
              <a16:creationId xmlns:a16="http://schemas.microsoft.com/office/drawing/2014/main" id="{890817A2-6C7B-4DD6-982A-452390002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51</xdr:row>
      <xdr:rowOff>0</xdr:rowOff>
    </xdr:from>
    <xdr:to>
      <xdr:col>15</xdr:col>
      <xdr:colOff>635000</xdr:colOff>
      <xdr:row>64</xdr:row>
      <xdr:rowOff>190500</xdr:rowOff>
    </xdr:to>
    <xdr:graphicFrame macro="">
      <xdr:nvGraphicFramePr>
        <xdr:cNvPr id="11" name="Diagramm 10B">
          <a:extLst>
            <a:ext uri="{FF2B5EF4-FFF2-40B4-BE49-F238E27FC236}">
              <a16:creationId xmlns:a16="http://schemas.microsoft.com/office/drawing/2014/main" id="{058FA306-7EBC-4BBE-B7E3-A6D4787C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7</xdr:col>
      <xdr:colOff>648674</xdr:colOff>
      <xdr:row>83</xdr:row>
      <xdr:rowOff>23906</xdr:rowOff>
    </xdr:to>
    <xdr:graphicFrame macro="">
      <xdr:nvGraphicFramePr>
        <xdr:cNvPr id="12" name="Diagramm 12">
          <a:extLst>
            <a:ext uri="{FF2B5EF4-FFF2-40B4-BE49-F238E27FC236}">
              <a16:creationId xmlns:a16="http://schemas.microsoft.com/office/drawing/2014/main" id="{9BAFB09F-250C-4B91-A108-5E3B67DA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16</xdr:col>
      <xdr:colOff>27481</xdr:colOff>
      <xdr:row>82</xdr:row>
      <xdr:rowOff>165101</xdr:rowOff>
    </xdr:to>
    <xdr:graphicFrame macro="">
      <xdr:nvGraphicFramePr>
        <xdr:cNvPr id="13" name="Diagramm 10B">
          <a:extLst>
            <a:ext uri="{FF2B5EF4-FFF2-40B4-BE49-F238E27FC236}">
              <a16:creationId xmlns:a16="http://schemas.microsoft.com/office/drawing/2014/main" id="{45326344-E3C8-4963-B87A-A74CB7F5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7</xdr:col>
      <xdr:colOff>542636</xdr:colOff>
      <xdr:row>98</xdr:row>
      <xdr:rowOff>103909</xdr:rowOff>
    </xdr:to>
    <xdr:graphicFrame macro="">
      <xdr:nvGraphicFramePr>
        <xdr:cNvPr id="14" name="Diagramm 12">
          <a:extLst>
            <a:ext uri="{FF2B5EF4-FFF2-40B4-BE49-F238E27FC236}">
              <a16:creationId xmlns:a16="http://schemas.microsoft.com/office/drawing/2014/main" id="{1B5FD65E-9EB4-4B23-A584-E9F7F645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85</xdr:row>
      <xdr:rowOff>0</xdr:rowOff>
    </xdr:from>
    <xdr:to>
      <xdr:col>16</xdr:col>
      <xdr:colOff>27481</xdr:colOff>
      <xdr:row>98</xdr:row>
      <xdr:rowOff>165100</xdr:rowOff>
    </xdr:to>
    <xdr:graphicFrame macro="">
      <xdr:nvGraphicFramePr>
        <xdr:cNvPr id="15" name="Diagramm 10B">
          <a:extLst>
            <a:ext uri="{FF2B5EF4-FFF2-40B4-BE49-F238E27FC236}">
              <a16:creationId xmlns:a16="http://schemas.microsoft.com/office/drawing/2014/main" id="{A577DE19-1194-4763-8D2F-4AB0DD6EA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102</xdr:row>
      <xdr:rowOff>0</xdr:rowOff>
    </xdr:from>
    <xdr:to>
      <xdr:col>7</xdr:col>
      <xdr:colOff>648674</xdr:colOff>
      <xdr:row>116</xdr:row>
      <xdr:rowOff>23906</xdr:rowOff>
    </xdr:to>
    <xdr:graphicFrame macro="">
      <xdr:nvGraphicFramePr>
        <xdr:cNvPr id="16" name="Diagramm 12">
          <a:extLst>
            <a:ext uri="{FF2B5EF4-FFF2-40B4-BE49-F238E27FC236}">
              <a16:creationId xmlns:a16="http://schemas.microsoft.com/office/drawing/2014/main" id="{DA424822-4CD8-4680-9A4A-F999762C2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16</xdr:col>
      <xdr:colOff>27481</xdr:colOff>
      <xdr:row>115</xdr:row>
      <xdr:rowOff>165100</xdr:rowOff>
    </xdr:to>
    <xdr:graphicFrame macro="">
      <xdr:nvGraphicFramePr>
        <xdr:cNvPr id="17" name="Diagramm 10B">
          <a:extLst>
            <a:ext uri="{FF2B5EF4-FFF2-40B4-BE49-F238E27FC236}">
              <a16:creationId xmlns:a16="http://schemas.microsoft.com/office/drawing/2014/main" id="{10439374-AC00-41EF-AC3F-105A80D61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118</xdr:row>
      <xdr:rowOff>0</xdr:rowOff>
    </xdr:from>
    <xdr:to>
      <xdr:col>7</xdr:col>
      <xdr:colOff>635000</xdr:colOff>
      <xdr:row>131</xdr:row>
      <xdr:rowOff>169333</xdr:rowOff>
    </xdr:to>
    <xdr:graphicFrame macro="">
      <xdr:nvGraphicFramePr>
        <xdr:cNvPr id="18" name="Diagramm 12">
          <a:extLst>
            <a:ext uri="{FF2B5EF4-FFF2-40B4-BE49-F238E27FC236}">
              <a16:creationId xmlns:a16="http://schemas.microsoft.com/office/drawing/2014/main" id="{FD691BEA-593F-4B15-9D92-2AEBCC029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16</xdr:col>
      <xdr:colOff>27481</xdr:colOff>
      <xdr:row>131</xdr:row>
      <xdr:rowOff>165100</xdr:rowOff>
    </xdr:to>
    <xdr:graphicFrame macro="">
      <xdr:nvGraphicFramePr>
        <xdr:cNvPr id="19" name="Diagramm 10B">
          <a:extLst>
            <a:ext uri="{FF2B5EF4-FFF2-40B4-BE49-F238E27FC236}">
              <a16:creationId xmlns:a16="http://schemas.microsoft.com/office/drawing/2014/main" id="{6C930FD5-1BAC-44CE-A43D-E0AC9F48F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648674</xdr:colOff>
      <xdr:row>149</xdr:row>
      <xdr:rowOff>23906</xdr:rowOff>
    </xdr:to>
    <xdr:graphicFrame macro="">
      <xdr:nvGraphicFramePr>
        <xdr:cNvPr id="20" name="Diagramm 12">
          <a:extLst>
            <a:ext uri="{FF2B5EF4-FFF2-40B4-BE49-F238E27FC236}">
              <a16:creationId xmlns:a16="http://schemas.microsoft.com/office/drawing/2014/main" id="{93A0B361-21ED-4F17-A9DA-E7C853087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135</xdr:row>
      <xdr:rowOff>0</xdr:rowOff>
    </xdr:from>
    <xdr:to>
      <xdr:col>16</xdr:col>
      <xdr:colOff>27481</xdr:colOff>
      <xdr:row>148</xdr:row>
      <xdr:rowOff>165100</xdr:rowOff>
    </xdr:to>
    <xdr:graphicFrame macro="">
      <xdr:nvGraphicFramePr>
        <xdr:cNvPr id="21" name="Diagramm 10B">
          <a:extLst>
            <a:ext uri="{FF2B5EF4-FFF2-40B4-BE49-F238E27FC236}">
              <a16:creationId xmlns:a16="http://schemas.microsoft.com/office/drawing/2014/main" id="{4378915C-919E-4F47-820F-824A7D71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152</xdr:row>
      <xdr:rowOff>0</xdr:rowOff>
    </xdr:from>
    <xdr:to>
      <xdr:col>7</xdr:col>
      <xdr:colOff>648674</xdr:colOff>
      <xdr:row>166</xdr:row>
      <xdr:rowOff>23906</xdr:rowOff>
    </xdr:to>
    <xdr:graphicFrame macro="">
      <xdr:nvGraphicFramePr>
        <xdr:cNvPr id="22" name="Diagramm 12">
          <a:extLst>
            <a:ext uri="{FF2B5EF4-FFF2-40B4-BE49-F238E27FC236}">
              <a16:creationId xmlns:a16="http://schemas.microsoft.com/office/drawing/2014/main" id="{1585D620-5775-4884-80B8-22228E643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152</xdr:row>
      <xdr:rowOff>0</xdr:rowOff>
    </xdr:from>
    <xdr:to>
      <xdr:col>16</xdr:col>
      <xdr:colOff>27481</xdr:colOff>
      <xdr:row>165</xdr:row>
      <xdr:rowOff>165100</xdr:rowOff>
    </xdr:to>
    <xdr:graphicFrame macro="">
      <xdr:nvGraphicFramePr>
        <xdr:cNvPr id="23" name="Diagramm 10B">
          <a:extLst>
            <a:ext uri="{FF2B5EF4-FFF2-40B4-BE49-F238E27FC236}">
              <a16:creationId xmlns:a16="http://schemas.microsoft.com/office/drawing/2014/main" id="{964F79FD-032B-4699-9D16-4B21CC3B8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168</xdr:row>
      <xdr:rowOff>0</xdr:rowOff>
    </xdr:from>
    <xdr:to>
      <xdr:col>7</xdr:col>
      <xdr:colOff>648674</xdr:colOff>
      <xdr:row>182</xdr:row>
      <xdr:rowOff>23906</xdr:rowOff>
    </xdr:to>
    <xdr:graphicFrame macro="">
      <xdr:nvGraphicFramePr>
        <xdr:cNvPr id="24" name="Diagramm 12">
          <a:extLst>
            <a:ext uri="{FF2B5EF4-FFF2-40B4-BE49-F238E27FC236}">
              <a16:creationId xmlns:a16="http://schemas.microsoft.com/office/drawing/2014/main" id="{1AD4A863-3E20-453A-B194-02BC0B7E8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168</xdr:row>
      <xdr:rowOff>0</xdr:rowOff>
    </xdr:from>
    <xdr:to>
      <xdr:col>16</xdr:col>
      <xdr:colOff>27481</xdr:colOff>
      <xdr:row>181</xdr:row>
      <xdr:rowOff>165101</xdr:rowOff>
    </xdr:to>
    <xdr:graphicFrame macro="">
      <xdr:nvGraphicFramePr>
        <xdr:cNvPr id="25" name="Diagramm 10B">
          <a:extLst>
            <a:ext uri="{FF2B5EF4-FFF2-40B4-BE49-F238E27FC236}">
              <a16:creationId xmlns:a16="http://schemas.microsoft.com/office/drawing/2014/main" id="{D1877FE2-EEBE-4A81-95A0-479723DBD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184</xdr:row>
      <xdr:rowOff>0</xdr:rowOff>
    </xdr:from>
    <xdr:to>
      <xdr:col>8</xdr:col>
      <xdr:colOff>10584</xdr:colOff>
      <xdr:row>197</xdr:row>
      <xdr:rowOff>190500</xdr:rowOff>
    </xdr:to>
    <xdr:graphicFrame macro="">
      <xdr:nvGraphicFramePr>
        <xdr:cNvPr id="26" name="Diagramm 12">
          <a:extLst>
            <a:ext uri="{FF2B5EF4-FFF2-40B4-BE49-F238E27FC236}">
              <a16:creationId xmlns:a16="http://schemas.microsoft.com/office/drawing/2014/main" id="{3FEBE82E-AE03-4583-9AB8-65FCB4BE9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184</xdr:row>
      <xdr:rowOff>0</xdr:rowOff>
    </xdr:from>
    <xdr:to>
      <xdr:col>16</xdr:col>
      <xdr:colOff>27481</xdr:colOff>
      <xdr:row>197</xdr:row>
      <xdr:rowOff>165100</xdr:rowOff>
    </xdr:to>
    <xdr:graphicFrame macro="">
      <xdr:nvGraphicFramePr>
        <xdr:cNvPr id="27" name="Diagramm 10B">
          <a:extLst>
            <a:ext uri="{FF2B5EF4-FFF2-40B4-BE49-F238E27FC236}">
              <a16:creationId xmlns:a16="http://schemas.microsoft.com/office/drawing/2014/main" id="{187DD50E-C420-4068-AD65-9059B9C70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201</xdr:row>
      <xdr:rowOff>0</xdr:rowOff>
    </xdr:from>
    <xdr:to>
      <xdr:col>7</xdr:col>
      <xdr:colOff>648674</xdr:colOff>
      <xdr:row>215</xdr:row>
      <xdr:rowOff>23906</xdr:rowOff>
    </xdr:to>
    <xdr:graphicFrame macro="">
      <xdr:nvGraphicFramePr>
        <xdr:cNvPr id="28" name="Diagramm 12">
          <a:extLst>
            <a:ext uri="{FF2B5EF4-FFF2-40B4-BE49-F238E27FC236}">
              <a16:creationId xmlns:a16="http://schemas.microsoft.com/office/drawing/2014/main" id="{1B77626D-E7C1-45FF-A235-92A9955FF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201</xdr:row>
      <xdr:rowOff>0</xdr:rowOff>
    </xdr:from>
    <xdr:to>
      <xdr:col>16</xdr:col>
      <xdr:colOff>27481</xdr:colOff>
      <xdr:row>214</xdr:row>
      <xdr:rowOff>165100</xdr:rowOff>
    </xdr:to>
    <xdr:graphicFrame macro="">
      <xdr:nvGraphicFramePr>
        <xdr:cNvPr id="29" name="Diagramm 10B">
          <a:extLst>
            <a:ext uri="{FF2B5EF4-FFF2-40B4-BE49-F238E27FC236}">
              <a16:creationId xmlns:a16="http://schemas.microsoft.com/office/drawing/2014/main" id="{BA4115FC-5EF7-45DC-BF63-CF0C62988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217</xdr:row>
      <xdr:rowOff>0</xdr:rowOff>
    </xdr:from>
    <xdr:to>
      <xdr:col>7</xdr:col>
      <xdr:colOff>648674</xdr:colOff>
      <xdr:row>231</xdr:row>
      <xdr:rowOff>23906</xdr:rowOff>
    </xdr:to>
    <xdr:graphicFrame macro="">
      <xdr:nvGraphicFramePr>
        <xdr:cNvPr id="30" name="Diagramm 12">
          <a:extLst>
            <a:ext uri="{FF2B5EF4-FFF2-40B4-BE49-F238E27FC236}">
              <a16:creationId xmlns:a16="http://schemas.microsoft.com/office/drawing/2014/main" id="{5700B016-82BC-4D24-AB19-62215203D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217</xdr:row>
      <xdr:rowOff>0</xdr:rowOff>
    </xdr:from>
    <xdr:to>
      <xdr:col>16</xdr:col>
      <xdr:colOff>27481</xdr:colOff>
      <xdr:row>230</xdr:row>
      <xdr:rowOff>165101</xdr:rowOff>
    </xdr:to>
    <xdr:graphicFrame macro="">
      <xdr:nvGraphicFramePr>
        <xdr:cNvPr id="31" name="Diagramm 10B">
          <a:extLst>
            <a:ext uri="{FF2B5EF4-FFF2-40B4-BE49-F238E27FC236}">
              <a16:creationId xmlns:a16="http://schemas.microsoft.com/office/drawing/2014/main" id="{100119D1-9F91-4535-B563-B4CD4148F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</xdr:colOff>
      <xdr:row>233</xdr:row>
      <xdr:rowOff>0</xdr:rowOff>
    </xdr:from>
    <xdr:to>
      <xdr:col>7</xdr:col>
      <xdr:colOff>623456</xdr:colOff>
      <xdr:row>247</xdr:row>
      <xdr:rowOff>11545</xdr:rowOff>
    </xdr:to>
    <xdr:graphicFrame macro="">
      <xdr:nvGraphicFramePr>
        <xdr:cNvPr id="32" name="Diagramm 12">
          <a:extLst>
            <a:ext uri="{FF2B5EF4-FFF2-40B4-BE49-F238E27FC236}">
              <a16:creationId xmlns:a16="http://schemas.microsoft.com/office/drawing/2014/main" id="{991FB2FB-680E-4605-B3C5-D4373C65A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233</xdr:row>
      <xdr:rowOff>0</xdr:rowOff>
    </xdr:from>
    <xdr:to>
      <xdr:col>16</xdr:col>
      <xdr:colOff>27481</xdr:colOff>
      <xdr:row>246</xdr:row>
      <xdr:rowOff>165100</xdr:rowOff>
    </xdr:to>
    <xdr:graphicFrame macro="">
      <xdr:nvGraphicFramePr>
        <xdr:cNvPr id="33" name="Diagramm 10B">
          <a:extLst>
            <a:ext uri="{FF2B5EF4-FFF2-40B4-BE49-F238E27FC236}">
              <a16:creationId xmlns:a16="http://schemas.microsoft.com/office/drawing/2014/main" id="{73093C61-5F69-47C6-84A0-FD02CEE87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250</xdr:row>
      <xdr:rowOff>0</xdr:rowOff>
    </xdr:from>
    <xdr:to>
      <xdr:col>8</xdr:col>
      <xdr:colOff>31750</xdr:colOff>
      <xdr:row>264</xdr:row>
      <xdr:rowOff>0</xdr:rowOff>
    </xdr:to>
    <xdr:graphicFrame macro="">
      <xdr:nvGraphicFramePr>
        <xdr:cNvPr id="34" name="Diagramm 12">
          <a:extLst>
            <a:ext uri="{FF2B5EF4-FFF2-40B4-BE49-F238E27FC236}">
              <a16:creationId xmlns:a16="http://schemas.microsoft.com/office/drawing/2014/main" id="{BC5000BE-5209-4953-85EF-520C179E5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250</xdr:row>
      <xdr:rowOff>0</xdr:rowOff>
    </xdr:from>
    <xdr:to>
      <xdr:col>16</xdr:col>
      <xdr:colOff>27481</xdr:colOff>
      <xdr:row>263</xdr:row>
      <xdr:rowOff>165100</xdr:rowOff>
    </xdr:to>
    <xdr:graphicFrame macro="">
      <xdr:nvGraphicFramePr>
        <xdr:cNvPr id="35" name="Diagramm 10B">
          <a:extLst>
            <a:ext uri="{FF2B5EF4-FFF2-40B4-BE49-F238E27FC236}">
              <a16:creationId xmlns:a16="http://schemas.microsoft.com/office/drawing/2014/main" id="{C15D6A17-B941-483C-A76C-DAC012AB4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267</xdr:row>
      <xdr:rowOff>0</xdr:rowOff>
    </xdr:from>
    <xdr:to>
      <xdr:col>7</xdr:col>
      <xdr:colOff>648674</xdr:colOff>
      <xdr:row>281</xdr:row>
      <xdr:rowOff>23906</xdr:rowOff>
    </xdr:to>
    <xdr:graphicFrame macro="">
      <xdr:nvGraphicFramePr>
        <xdr:cNvPr id="36" name="Diagramm 12">
          <a:extLst>
            <a:ext uri="{FF2B5EF4-FFF2-40B4-BE49-F238E27FC236}">
              <a16:creationId xmlns:a16="http://schemas.microsoft.com/office/drawing/2014/main" id="{6CC18E32-AD69-4BD3-AB0D-1D4C93E1D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267</xdr:row>
      <xdr:rowOff>0</xdr:rowOff>
    </xdr:from>
    <xdr:to>
      <xdr:col>16</xdr:col>
      <xdr:colOff>27481</xdr:colOff>
      <xdr:row>280</xdr:row>
      <xdr:rowOff>165100</xdr:rowOff>
    </xdr:to>
    <xdr:graphicFrame macro="">
      <xdr:nvGraphicFramePr>
        <xdr:cNvPr id="37" name="Diagramm 10B">
          <a:extLst>
            <a:ext uri="{FF2B5EF4-FFF2-40B4-BE49-F238E27FC236}">
              <a16:creationId xmlns:a16="http://schemas.microsoft.com/office/drawing/2014/main" id="{2A001DFE-5534-480D-9830-B324191B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283</xdr:row>
      <xdr:rowOff>0</xdr:rowOff>
    </xdr:from>
    <xdr:to>
      <xdr:col>7</xdr:col>
      <xdr:colOff>648674</xdr:colOff>
      <xdr:row>297</xdr:row>
      <xdr:rowOff>23906</xdr:rowOff>
    </xdr:to>
    <xdr:graphicFrame macro="">
      <xdr:nvGraphicFramePr>
        <xdr:cNvPr id="38" name="Diagramm 12">
          <a:extLst>
            <a:ext uri="{FF2B5EF4-FFF2-40B4-BE49-F238E27FC236}">
              <a16:creationId xmlns:a16="http://schemas.microsoft.com/office/drawing/2014/main" id="{71596F53-A9F3-4473-AFC7-37CB30DE4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0</xdr:colOff>
      <xdr:row>283</xdr:row>
      <xdr:rowOff>0</xdr:rowOff>
    </xdr:from>
    <xdr:to>
      <xdr:col>16</xdr:col>
      <xdr:colOff>27481</xdr:colOff>
      <xdr:row>296</xdr:row>
      <xdr:rowOff>165100</xdr:rowOff>
    </xdr:to>
    <xdr:graphicFrame macro="">
      <xdr:nvGraphicFramePr>
        <xdr:cNvPr id="39" name="Diagramm 10B">
          <a:extLst>
            <a:ext uri="{FF2B5EF4-FFF2-40B4-BE49-F238E27FC236}">
              <a16:creationId xmlns:a16="http://schemas.microsoft.com/office/drawing/2014/main" id="{4F418254-B270-4492-A188-D0DFA5FC2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300</xdr:row>
      <xdr:rowOff>0</xdr:rowOff>
    </xdr:from>
    <xdr:to>
      <xdr:col>7</xdr:col>
      <xdr:colOff>648674</xdr:colOff>
      <xdr:row>314</xdr:row>
      <xdr:rowOff>23905</xdr:rowOff>
    </xdr:to>
    <xdr:graphicFrame macro="">
      <xdr:nvGraphicFramePr>
        <xdr:cNvPr id="40" name="Diagramm 12">
          <a:extLst>
            <a:ext uri="{FF2B5EF4-FFF2-40B4-BE49-F238E27FC236}">
              <a16:creationId xmlns:a16="http://schemas.microsoft.com/office/drawing/2014/main" id="{8092BC96-772B-4F12-8167-1EAF28C2D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300</xdr:row>
      <xdr:rowOff>0</xdr:rowOff>
    </xdr:from>
    <xdr:to>
      <xdr:col>16</xdr:col>
      <xdr:colOff>27481</xdr:colOff>
      <xdr:row>313</xdr:row>
      <xdr:rowOff>165100</xdr:rowOff>
    </xdr:to>
    <xdr:graphicFrame macro="">
      <xdr:nvGraphicFramePr>
        <xdr:cNvPr id="41" name="Diagramm 10B">
          <a:extLst>
            <a:ext uri="{FF2B5EF4-FFF2-40B4-BE49-F238E27FC236}">
              <a16:creationId xmlns:a16="http://schemas.microsoft.com/office/drawing/2014/main" id="{0701C470-991E-405A-B2DC-3A814B0B3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7</xdr:col>
      <xdr:colOff>648674</xdr:colOff>
      <xdr:row>330</xdr:row>
      <xdr:rowOff>23906</xdr:rowOff>
    </xdr:to>
    <xdr:graphicFrame macro="">
      <xdr:nvGraphicFramePr>
        <xdr:cNvPr id="42" name="Diagramm 12">
          <a:extLst>
            <a:ext uri="{FF2B5EF4-FFF2-40B4-BE49-F238E27FC236}">
              <a16:creationId xmlns:a16="http://schemas.microsoft.com/office/drawing/2014/main" id="{A9F7ADDE-CE47-491C-83CF-0A70EF00F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316</xdr:row>
      <xdr:rowOff>0</xdr:rowOff>
    </xdr:from>
    <xdr:to>
      <xdr:col>16</xdr:col>
      <xdr:colOff>27481</xdr:colOff>
      <xdr:row>329</xdr:row>
      <xdr:rowOff>165100</xdr:rowOff>
    </xdr:to>
    <xdr:graphicFrame macro="">
      <xdr:nvGraphicFramePr>
        <xdr:cNvPr id="43" name="Diagramm 10B">
          <a:extLst>
            <a:ext uri="{FF2B5EF4-FFF2-40B4-BE49-F238E27FC236}">
              <a16:creationId xmlns:a16="http://schemas.microsoft.com/office/drawing/2014/main" id="{DC349740-C8A8-4F98-9458-AA79EAE4A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333</xdr:row>
      <xdr:rowOff>0</xdr:rowOff>
    </xdr:from>
    <xdr:to>
      <xdr:col>7</xdr:col>
      <xdr:colOff>648674</xdr:colOff>
      <xdr:row>347</xdr:row>
      <xdr:rowOff>23906</xdr:rowOff>
    </xdr:to>
    <xdr:graphicFrame macro="">
      <xdr:nvGraphicFramePr>
        <xdr:cNvPr id="44" name="Diagramm 12">
          <a:extLst>
            <a:ext uri="{FF2B5EF4-FFF2-40B4-BE49-F238E27FC236}">
              <a16:creationId xmlns:a16="http://schemas.microsoft.com/office/drawing/2014/main" id="{78FDCB57-7D3C-492C-90B2-967B71B4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0</xdr:colOff>
      <xdr:row>333</xdr:row>
      <xdr:rowOff>0</xdr:rowOff>
    </xdr:from>
    <xdr:to>
      <xdr:col>16</xdr:col>
      <xdr:colOff>27481</xdr:colOff>
      <xdr:row>346</xdr:row>
      <xdr:rowOff>165100</xdr:rowOff>
    </xdr:to>
    <xdr:graphicFrame macro="">
      <xdr:nvGraphicFramePr>
        <xdr:cNvPr id="45" name="Diagramm 10B">
          <a:extLst>
            <a:ext uri="{FF2B5EF4-FFF2-40B4-BE49-F238E27FC236}">
              <a16:creationId xmlns:a16="http://schemas.microsoft.com/office/drawing/2014/main" id="{14CB4877-3E28-41DC-BB61-D40C08599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350</xdr:row>
      <xdr:rowOff>0</xdr:rowOff>
    </xdr:from>
    <xdr:to>
      <xdr:col>7</xdr:col>
      <xdr:colOff>648674</xdr:colOff>
      <xdr:row>364</xdr:row>
      <xdr:rowOff>23906</xdr:rowOff>
    </xdr:to>
    <xdr:graphicFrame macro="">
      <xdr:nvGraphicFramePr>
        <xdr:cNvPr id="46" name="Diagramm 12">
          <a:extLst>
            <a:ext uri="{FF2B5EF4-FFF2-40B4-BE49-F238E27FC236}">
              <a16:creationId xmlns:a16="http://schemas.microsoft.com/office/drawing/2014/main" id="{DE7CBC50-9FAC-4FFF-AB66-7C25D5FBB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350</xdr:row>
      <xdr:rowOff>0</xdr:rowOff>
    </xdr:from>
    <xdr:to>
      <xdr:col>16</xdr:col>
      <xdr:colOff>27481</xdr:colOff>
      <xdr:row>363</xdr:row>
      <xdr:rowOff>165100</xdr:rowOff>
    </xdr:to>
    <xdr:graphicFrame macro="">
      <xdr:nvGraphicFramePr>
        <xdr:cNvPr id="47" name="Diagramm 10B">
          <a:extLst>
            <a:ext uri="{FF2B5EF4-FFF2-40B4-BE49-F238E27FC236}">
              <a16:creationId xmlns:a16="http://schemas.microsoft.com/office/drawing/2014/main" id="{E94E87AC-FAE0-4C3A-914E-5F41A29A0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366</xdr:row>
      <xdr:rowOff>0</xdr:rowOff>
    </xdr:from>
    <xdr:to>
      <xdr:col>7</xdr:col>
      <xdr:colOff>648674</xdr:colOff>
      <xdr:row>380</xdr:row>
      <xdr:rowOff>23906</xdr:rowOff>
    </xdr:to>
    <xdr:graphicFrame macro="">
      <xdr:nvGraphicFramePr>
        <xdr:cNvPr id="48" name="Diagramm 12">
          <a:extLst>
            <a:ext uri="{FF2B5EF4-FFF2-40B4-BE49-F238E27FC236}">
              <a16:creationId xmlns:a16="http://schemas.microsoft.com/office/drawing/2014/main" id="{D0274A24-058A-43A1-9B24-90D71DABC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0</xdr:colOff>
      <xdr:row>366</xdr:row>
      <xdr:rowOff>0</xdr:rowOff>
    </xdr:from>
    <xdr:to>
      <xdr:col>16</xdr:col>
      <xdr:colOff>27481</xdr:colOff>
      <xdr:row>379</xdr:row>
      <xdr:rowOff>165101</xdr:rowOff>
    </xdr:to>
    <xdr:graphicFrame macro="">
      <xdr:nvGraphicFramePr>
        <xdr:cNvPr id="49" name="Diagramm 10B">
          <a:extLst>
            <a:ext uri="{FF2B5EF4-FFF2-40B4-BE49-F238E27FC236}">
              <a16:creationId xmlns:a16="http://schemas.microsoft.com/office/drawing/2014/main" id="{5B0F4E3D-E88C-4696-895D-E4EFB5739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7</xdr:col>
      <xdr:colOff>635000</xdr:colOff>
      <xdr:row>396</xdr:row>
      <xdr:rowOff>14942</xdr:rowOff>
    </xdr:to>
    <xdr:graphicFrame macro="">
      <xdr:nvGraphicFramePr>
        <xdr:cNvPr id="50" name="Diagramm 12">
          <a:extLst>
            <a:ext uri="{FF2B5EF4-FFF2-40B4-BE49-F238E27FC236}">
              <a16:creationId xmlns:a16="http://schemas.microsoft.com/office/drawing/2014/main" id="{50034E4C-5F0D-4A0E-8BDF-3FACD1092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382</xdr:row>
      <xdr:rowOff>0</xdr:rowOff>
    </xdr:from>
    <xdr:to>
      <xdr:col>16</xdr:col>
      <xdr:colOff>27481</xdr:colOff>
      <xdr:row>395</xdr:row>
      <xdr:rowOff>165100</xdr:rowOff>
    </xdr:to>
    <xdr:graphicFrame macro="">
      <xdr:nvGraphicFramePr>
        <xdr:cNvPr id="51" name="Diagramm 10B">
          <a:extLst>
            <a:ext uri="{FF2B5EF4-FFF2-40B4-BE49-F238E27FC236}">
              <a16:creationId xmlns:a16="http://schemas.microsoft.com/office/drawing/2014/main" id="{F6F2DAB6-3798-42B3-901A-B7EEEEF1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516</xdr:row>
      <xdr:rowOff>0</xdr:rowOff>
    </xdr:from>
    <xdr:to>
      <xdr:col>7</xdr:col>
      <xdr:colOff>648674</xdr:colOff>
      <xdr:row>530</xdr:row>
      <xdr:rowOff>23906</xdr:rowOff>
    </xdr:to>
    <xdr:graphicFrame macro="">
      <xdr:nvGraphicFramePr>
        <xdr:cNvPr id="52" name="Diagramm 12">
          <a:extLst>
            <a:ext uri="{FF2B5EF4-FFF2-40B4-BE49-F238E27FC236}">
              <a16:creationId xmlns:a16="http://schemas.microsoft.com/office/drawing/2014/main" id="{7A8010D0-69B9-448D-85AD-022AE5C35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0</xdr:colOff>
      <xdr:row>516</xdr:row>
      <xdr:rowOff>0</xdr:rowOff>
    </xdr:from>
    <xdr:to>
      <xdr:col>16</xdr:col>
      <xdr:colOff>27481</xdr:colOff>
      <xdr:row>529</xdr:row>
      <xdr:rowOff>165100</xdr:rowOff>
    </xdr:to>
    <xdr:graphicFrame macro="">
      <xdr:nvGraphicFramePr>
        <xdr:cNvPr id="53" name="Diagramm 10B">
          <a:extLst>
            <a:ext uri="{FF2B5EF4-FFF2-40B4-BE49-F238E27FC236}">
              <a16:creationId xmlns:a16="http://schemas.microsoft.com/office/drawing/2014/main" id="{246BBD45-2C92-48D5-8F57-1562097EF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401</xdr:row>
      <xdr:rowOff>0</xdr:rowOff>
    </xdr:from>
    <xdr:to>
      <xdr:col>7</xdr:col>
      <xdr:colOff>635000</xdr:colOff>
      <xdr:row>415</xdr:row>
      <xdr:rowOff>14942</xdr:rowOff>
    </xdr:to>
    <xdr:graphicFrame macro="">
      <xdr:nvGraphicFramePr>
        <xdr:cNvPr id="54" name="Diagramm 12">
          <a:extLst>
            <a:ext uri="{FF2B5EF4-FFF2-40B4-BE49-F238E27FC236}">
              <a16:creationId xmlns:a16="http://schemas.microsoft.com/office/drawing/2014/main" id="{FD18CEEE-6B76-42F5-B5E9-2046F3CEB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16</xdr:col>
      <xdr:colOff>27481</xdr:colOff>
      <xdr:row>414</xdr:row>
      <xdr:rowOff>165100</xdr:rowOff>
    </xdr:to>
    <xdr:graphicFrame macro="">
      <xdr:nvGraphicFramePr>
        <xdr:cNvPr id="55" name="Diagramm 10B">
          <a:extLst>
            <a:ext uri="{FF2B5EF4-FFF2-40B4-BE49-F238E27FC236}">
              <a16:creationId xmlns:a16="http://schemas.microsoft.com/office/drawing/2014/main" id="{42345FE6-B597-401C-AB3A-168168A13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784411</xdr:colOff>
      <xdr:row>417</xdr:row>
      <xdr:rowOff>1</xdr:rowOff>
    </xdr:from>
    <xdr:to>
      <xdr:col>7</xdr:col>
      <xdr:colOff>642470</xdr:colOff>
      <xdr:row>431</xdr:row>
      <xdr:rowOff>29883</xdr:rowOff>
    </xdr:to>
    <xdr:graphicFrame macro="">
      <xdr:nvGraphicFramePr>
        <xdr:cNvPr id="56" name="Diagramm 12">
          <a:extLst>
            <a:ext uri="{FF2B5EF4-FFF2-40B4-BE49-F238E27FC236}">
              <a16:creationId xmlns:a16="http://schemas.microsoft.com/office/drawing/2014/main" id="{A47C274D-2E07-4D4A-8921-5EBBED79B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0</xdr:colOff>
      <xdr:row>417</xdr:row>
      <xdr:rowOff>0</xdr:rowOff>
    </xdr:from>
    <xdr:to>
      <xdr:col>16</xdr:col>
      <xdr:colOff>27481</xdr:colOff>
      <xdr:row>430</xdr:row>
      <xdr:rowOff>165100</xdr:rowOff>
    </xdr:to>
    <xdr:graphicFrame macro="">
      <xdr:nvGraphicFramePr>
        <xdr:cNvPr id="57" name="Diagramm 10B">
          <a:extLst>
            <a:ext uri="{FF2B5EF4-FFF2-40B4-BE49-F238E27FC236}">
              <a16:creationId xmlns:a16="http://schemas.microsoft.com/office/drawing/2014/main" id="{C2B58E5A-F056-49D2-B311-6D3C35D23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433</xdr:row>
      <xdr:rowOff>0</xdr:rowOff>
    </xdr:from>
    <xdr:to>
      <xdr:col>7</xdr:col>
      <xdr:colOff>642471</xdr:colOff>
      <xdr:row>447</xdr:row>
      <xdr:rowOff>29882</xdr:rowOff>
    </xdr:to>
    <xdr:graphicFrame macro="">
      <xdr:nvGraphicFramePr>
        <xdr:cNvPr id="58" name="Diagramm 12">
          <a:extLst>
            <a:ext uri="{FF2B5EF4-FFF2-40B4-BE49-F238E27FC236}">
              <a16:creationId xmlns:a16="http://schemas.microsoft.com/office/drawing/2014/main" id="{BF2D4B10-F923-4B03-8B3A-7DAD39C3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0</xdr:colOff>
      <xdr:row>433</xdr:row>
      <xdr:rowOff>0</xdr:rowOff>
    </xdr:from>
    <xdr:to>
      <xdr:col>16</xdr:col>
      <xdr:colOff>27481</xdr:colOff>
      <xdr:row>446</xdr:row>
      <xdr:rowOff>165100</xdr:rowOff>
    </xdr:to>
    <xdr:graphicFrame macro="">
      <xdr:nvGraphicFramePr>
        <xdr:cNvPr id="59" name="Diagramm 10B">
          <a:extLst>
            <a:ext uri="{FF2B5EF4-FFF2-40B4-BE49-F238E27FC236}">
              <a16:creationId xmlns:a16="http://schemas.microsoft.com/office/drawing/2014/main" id="{32A34D80-18CC-4B93-9F75-0E5D0697F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450</xdr:row>
      <xdr:rowOff>0</xdr:rowOff>
    </xdr:from>
    <xdr:to>
      <xdr:col>7</xdr:col>
      <xdr:colOff>642471</xdr:colOff>
      <xdr:row>464</xdr:row>
      <xdr:rowOff>29881</xdr:rowOff>
    </xdr:to>
    <xdr:graphicFrame macro="">
      <xdr:nvGraphicFramePr>
        <xdr:cNvPr id="61" name="Diagramm 12">
          <a:extLst>
            <a:ext uri="{FF2B5EF4-FFF2-40B4-BE49-F238E27FC236}">
              <a16:creationId xmlns:a16="http://schemas.microsoft.com/office/drawing/2014/main" id="{A08C53E9-88DC-4BDB-8D8C-F308EAD7C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0</xdr:colOff>
      <xdr:row>450</xdr:row>
      <xdr:rowOff>0</xdr:rowOff>
    </xdr:from>
    <xdr:to>
      <xdr:col>16</xdr:col>
      <xdr:colOff>27481</xdr:colOff>
      <xdr:row>463</xdr:row>
      <xdr:rowOff>165100</xdr:rowOff>
    </xdr:to>
    <xdr:graphicFrame macro="">
      <xdr:nvGraphicFramePr>
        <xdr:cNvPr id="62" name="Diagramm 10B">
          <a:extLst>
            <a:ext uri="{FF2B5EF4-FFF2-40B4-BE49-F238E27FC236}">
              <a16:creationId xmlns:a16="http://schemas.microsoft.com/office/drawing/2014/main" id="{B3DDE4BC-1041-4B47-A078-C93FD6372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467</xdr:row>
      <xdr:rowOff>0</xdr:rowOff>
    </xdr:from>
    <xdr:to>
      <xdr:col>7</xdr:col>
      <xdr:colOff>642471</xdr:colOff>
      <xdr:row>481</xdr:row>
      <xdr:rowOff>29882</xdr:rowOff>
    </xdr:to>
    <xdr:graphicFrame macro="">
      <xdr:nvGraphicFramePr>
        <xdr:cNvPr id="63" name="Diagramm 12">
          <a:extLst>
            <a:ext uri="{FF2B5EF4-FFF2-40B4-BE49-F238E27FC236}">
              <a16:creationId xmlns:a16="http://schemas.microsoft.com/office/drawing/2014/main" id="{8E3C381C-CF83-4EE0-AC61-C38AB291B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16</xdr:col>
      <xdr:colOff>27481</xdr:colOff>
      <xdr:row>480</xdr:row>
      <xdr:rowOff>165100</xdr:rowOff>
    </xdr:to>
    <xdr:graphicFrame macro="">
      <xdr:nvGraphicFramePr>
        <xdr:cNvPr id="64" name="Diagramm 10B">
          <a:extLst>
            <a:ext uri="{FF2B5EF4-FFF2-40B4-BE49-F238E27FC236}">
              <a16:creationId xmlns:a16="http://schemas.microsoft.com/office/drawing/2014/main" id="{AEDD8A39-C85B-4DE3-80D2-C2A185D82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7</xdr:col>
      <xdr:colOff>642471</xdr:colOff>
      <xdr:row>497</xdr:row>
      <xdr:rowOff>29882</xdr:rowOff>
    </xdr:to>
    <xdr:graphicFrame macro="">
      <xdr:nvGraphicFramePr>
        <xdr:cNvPr id="65" name="Diagramm 12">
          <a:extLst>
            <a:ext uri="{FF2B5EF4-FFF2-40B4-BE49-F238E27FC236}">
              <a16:creationId xmlns:a16="http://schemas.microsoft.com/office/drawing/2014/main" id="{C75E241F-0047-4B92-BAA5-4B8CF325E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16</xdr:col>
      <xdr:colOff>27481</xdr:colOff>
      <xdr:row>496</xdr:row>
      <xdr:rowOff>165100</xdr:rowOff>
    </xdr:to>
    <xdr:graphicFrame macro="">
      <xdr:nvGraphicFramePr>
        <xdr:cNvPr id="66" name="Diagramm 10B">
          <a:extLst>
            <a:ext uri="{FF2B5EF4-FFF2-40B4-BE49-F238E27FC236}">
              <a16:creationId xmlns:a16="http://schemas.microsoft.com/office/drawing/2014/main" id="{B438779D-D88A-43CE-AC82-350B73AAB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500</xdr:row>
      <xdr:rowOff>0</xdr:rowOff>
    </xdr:from>
    <xdr:to>
      <xdr:col>7</xdr:col>
      <xdr:colOff>642471</xdr:colOff>
      <xdr:row>514</xdr:row>
      <xdr:rowOff>29882</xdr:rowOff>
    </xdr:to>
    <xdr:graphicFrame macro="">
      <xdr:nvGraphicFramePr>
        <xdr:cNvPr id="67" name="Diagramm 12">
          <a:extLst>
            <a:ext uri="{FF2B5EF4-FFF2-40B4-BE49-F238E27FC236}">
              <a16:creationId xmlns:a16="http://schemas.microsoft.com/office/drawing/2014/main" id="{8D4078A0-3A74-46E2-A49F-AA6FA7845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0</xdr:colOff>
      <xdr:row>500</xdr:row>
      <xdr:rowOff>0</xdr:rowOff>
    </xdr:from>
    <xdr:to>
      <xdr:col>16</xdr:col>
      <xdr:colOff>27481</xdr:colOff>
      <xdr:row>513</xdr:row>
      <xdr:rowOff>165101</xdr:rowOff>
    </xdr:to>
    <xdr:graphicFrame macro="">
      <xdr:nvGraphicFramePr>
        <xdr:cNvPr id="68" name="Diagramm 10B">
          <a:extLst>
            <a:ext uri="{FF2B5EF4-FFF2-40B4-BE49-F238E27FC236}">
              <a16:creationId xmlns:a16="http://schemas.microsoft.com/office/drawing/2014/main" id="{B434E706-B8FC-481A-9C6C-47FB91940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17</xdr:col>
      <xdr:colOff>163285</xdr:colOff>
      <xdr:row>69</xdr:row>
      <xdr:rowOff>9072</xdr:rowOff>
    </xdr:from>
    <xdr:to>
      <xdr:col>19</xdr:col>
      <xdr:colOff>1551430</xdr:colOff>
      <xdr:row>82</xdr:row>
      <xdr:rowOff>157843</xdr:rowOff>
    </xdr:to>
    <xdr:graphicFrame macro="">
      <xdr:nvGraphicFramePr>
        <xdr:cNvPr id="70" name="Diagramm 1">
          <a:extLst>
            <a:ext uri="{FF2B5EF4-FFF2-40B4-BE49-F238E27FC236}">
              <a16:creationId xmlns:a16="http://schemas.microsoft.com/office/drawing/2014/main" id="{0E73B06F-BA5C-4804-A793-9218AB0D1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17</xdr:col>
      <xdr:colOff>119578</xdr:colOff>
      <xdr:row>85</xdr:row>
      <xdr:rowOff>13195</xdr:rowOff>
    </xdr:from>
    <xdr:to>
      <xdr:col>19</xdr:col>
      <xdr:colOff>1511579</xdr:colOff>
      <xdr:row>98</xdr:row>
      <xdr:rowOff>161967</xdr:rowOff>
    </xdr:to>
    <xdr:graphicFrame macro="">
      <xdr:nvGraphicFramePr>
        <xdr:cNvPr id="71" name="Diagramm 1">
          <a:extLst>
            <a:ext uri="{FF2B5EF4-FFF2-40B4-BE49-F238E27FC236}">
              <a16:creationId xmlns:a16="http://schemas.microsoft.com/office/drawing/2014/main" id="{D442D045-7527-4986-A4CC-463273CAE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17</xdr:col>
      <xdr:colOff>158977</xdr:colOff>
      <xdr:row>102</xdr:row>
      <xdr:rowOff>16328</xdr:rowOff>
    </xdr:from>
    <xdr:to>
      <xdr:col>19</xdr:col>
      <xdr:colOff>1550978</xdr:colOff>
      <xdr:row>115</xdr:row>
      <xdr:rowOff>165100</xdr:rowOff>
    </xdr:to>
    <xdr:graphicFrame macro="">
      <xdr:nvGraphicFramePr>
        <xdr:cNvPr id="72" name="Diagramm 2">
          <a:extLst>
            <a:ext uri="{FF2B5EF4-FFF2-40B4-BE49-F238E27FC236}">
              <a16:creationId xmlns:a16="http://schemas.microsoft.com/office/drawing/2014/main" id="{0851E46E-75F8-4009-9BA7-2096AF252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17</xdr:col>
      <xdr:colOff>173718</xdr:colOff>
      <xdr:row>118</xdr:row>
      <xdr:rowOff>8617</xdr:rowOff>
    </xdr:from>
    <xdr:to>
      <xdr:col>19</xdr:col>
      <xdr:colOff>1565719</xdr:colOff>
      <xdr:row>131</xdr:row>
      <xdr:rowOff>157389</xdr:rowOff>
    </xdr:to>
    <xdr:graphicFrame macro="">
      <xdr:nvGraphicFramePr>
        <xdr:cNvPr id="73" name="Diagramm 3">
          <a:extLst>
            <a:ext uri="{FF2B5EF4-FFF2-40B4-BE49-F238E27FC236}">
              <a16:creationId xmlns:a16="http://schemas.microsoft.com/office/drawing/2014/main" id="{79E85B02-A2FA-42D7-A51E-DB77B33FB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17</xdr:col>
      <xdr:colOff>182336</xdr:colOff>
      <xdr:row>135</xdr:row>
      <xdr:rowOff>1588</xdr:rowOff>
    </xdr:from>
    <xdr:to>
      <xdr:col>19</xdr:col>
      <xdr:colOff>1574337</xdr:colOff>
      <xdr:row>148</xdr:row>
      <xdr:rowOff>150360</xdr:rowOff>
    </xdr:to>
    <xdr:graphicFrame macro="">
      <xdr:nvGraphicFramePr>
        <xdr:cNvPr id="74" name="Diagramm 4">
          <a:extLst>
            <a:ext uri="{FF2B5EF4-FFF2-40B4-BE49-F238E27FC236}">
              <a16:creationId xmlns:a16="http://schemas.microsoft.com/office/drawing/2014/main" id="{18DB591D-9DFD-4DA5-9D36-5B0B88542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17</xdr:col>
      <xdr:colOff>165857</xdr:colOff>
      <xdr:row>151</xdr:row>
      <xdr:rowOff>197304</xdr:rowOff>
    </xdr:from>
    <xdr:to>
      <xdr:col>19</xdr:col>
      <xdr:colOff>1557858</xdr:colOff>
      <xdr:row>165</xdr:row>
      <xdr:rowOff>146504</xdr:rowOff>
    </xdr:to>
    <xdr:graphicFrame macro="">
      <xdr:nvGraphicFramePr>
        <xdr:cNvPr id="75" name="Diagramm 5">
          <a:extLst>
            <a:ext uri="{FF2B5EF4-FFF2-40B4-BE49-F238E27FC236}">
              <a16:creationId xmlns:a16="http://schemas.microsoft.com/office/drawing/2014/main" id="{9C5190F2-B34E-41BA-8840-0D1E1C291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17</xdr:col>
      <xdr:colOff>151266</xdr:colOff>
      <xdr:row>168</xdr:row>
      <xdr:rowOff>24039</xdr:rowOff>
    </xdr:from>
    <xdr:to>
      <xdr:col>19</xdr:col>
      <xdr:colOff>1543267</xdr:colOff>
      <xdr:row>181</xdr:row>
      <xdr:rowOff>172811</xdr:rowOff>
    </xdr:to>
    <xdr:graphicFrame macro="">
      <xdr:nvGraphicFramePr>
        <xdr:cNvPr id="76" name="Diagramm 6">
          <a:extLst>
            <a:ext uri="{FF2B5EF4-FFF2-40B4-BE49-F238E27FC236}">
              <a16:creationId xmlns:a16="http://schemas.microsoft.com/office/drawing/2014/main" id="{EE387B90-81C8-4311-9187-EC1CAC207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17</xdr:col>
      <xdr:colOff>133124</xdr:colOff>
      <xdr:row>184</xdr:row>
      <xdr:rowOff>27668</xdr:rowOff>
    </xdr:from>
    <xdr:to>
      <xdr:col>19</xdr:col>
      <xdr:colOff>1525125</xdr:colOff>
      <xdr:row>197</xdr:row>
      <xdr:rowOff>176439</xdr:rowOff>
    </xdr:to>
    <xdr:graphicFrame macro="">
      <xdr:nvGraphicFramePr>
        <xdr:cNvPr id="77" name="Diagramm 8">
          <a:extLst>
            <a:ext uri="{FF2B5EF4-FFF2-40B4-BE49-F238E27FC236}">
              <a16:creationId xmlns:a16="http://schemas.microsoft.com/office/drawing/2014/main" id="{D2D402F1-ACBF-48EF-BA38-6EC29CEB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17</xdr:col>
      <xdr:colOff>119290</xdr:colOff>
      <xdr:row>200</xdr:row>
      <xdr:rowOff>177120</xdr:rowOff>
    </xdr:from>
    <xdr:to>
      <xdr:col>19</xdr:col>
      <xdr:colOff>1511291</xdr:colOff>
      <xdr:row>214</xdr:row>
      <xdr:rowOff>126320</xdr:rowOff>
    </xdr:to>
    <xdr:graphicFrame macro="">
      <xdr:nvGraphicFramePr>
        <xdr:cNvPr id="78" name="Diagramm 9">
          <a:extLst>
            <a:ext uri="{FF2B5EF4-FFF2-40B4-BE49-F238E27FC236}">
              <a16:creationId xmlns:a16="http://schemas.microsoft.com/office/drawing/2014/main" id="{124EB903-16CD-4179-8895-DA357FB4E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17</xdr:col>
      <xdr:colOff>114980</xdr:colOff>
      <xdr:row>216</xdr:row>
      <xdr:rowOff>164193</xdr:rowOff>
    </xdr:from>
    <xdr:to>
      <xdr:col>19</xdr:col>
      <xdr:colOff>1506981</xdr:colOff>
      <xdr:row>230</xdr:row>
      <xdr:rowOff>113393</xdr:rowOff>
    </xdr:to>
    <xdr:graphicFrame macro="">
      <xdr:nvGraphicFramePr>
        <xdr:cNvPr id="79" name="Diagramm 10">
          <a:extLst>
            <a:ext uri="{FF2B5EF4-FFF2-40B4-BE49-F238E27FC236}">
              <a16:creationId xmlns:a16="http://schemas.microsoft.com/office/drawing/2014/main" id="{A798E764-0C92-47E3-B88A-FD4415994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17</xdr:col>
      <xdr:colOff>101600</xdr:colOff>
      <xdr:row>232</xdr:row>
      <xdr:rowOff>193901</xdr:rowOff>
    </xdr:from>
    <xdr:to>
      <xdr:col>19</xdr:col>
      <xdr:colOff>1493601</xdr:colOff>
      <xdr:row>246</xdr:row>
      <xdr:rowOff>143101</xdr:rowOff>
    </xdr:to>
    <xdr:graphicFrame macro="">
      <xdr:nvGraphicFramePr>
        <xdr:cNvPr id="80" name="Diagramm 11">
          <a:extLst>
            <a:ext uri="{FF2B5EF4-FFF2-40B4-BE49-F238E27FC236}">
              <a16:creationId xmlns:a16="http://schemas.microsoft.com/office/drawing/2014/main" id="{6FB93C8F-A206-47EA-A2BA-058B9461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17</xdr:col>
      <xdr:colOff>124506</xdr:colOff>
      <xdr:row>250</xdr:row>
      <xdr:rowOff>25400</xdr:rowOff>
    </xdr:from>
    <xdr:to>
      <xdr:col>19</xdr:col>
      <xdr:colOff>1516507</xdr:colOff>
      <xdr:row>263</xdr:row>
      <xdr:rowOff>174171</xdr:rowOff>
    </xdr:to>
    <xdr:graphicFrame macro="">
      <xdr:nvGraphicFramePr>
        <xdr:cNvPr id="81" name="Diagramm 12">
          <a:extLst>
            <a:ext uri="{FF2B5EF4-FFF2-40B4-BE49-F238E27FC236}">
              <a16:creationId xmlns:a16="http://schemas.microsoft.com/office/drawing/2014/main" id="{2670DFBC-C703-4201-97BF-1DF89E66B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17</xdr:col>
      <xdr:colOff>0</xdr:colOff>
      <xdr:row>267</xdr:row>
      <xdr:rowOff>0</xdr:rowOff>
    </xdr:from>
    <xdr:to>
      <xdr:col>19</xdr:col>
      <xdr:colOff>1389733</xdr:colOff>
      <xdr:row>280</xdr:row>
      <xdr:rowOff>148772</xdr:rowOff>
    </xdr:to>
    <xdr:graphicFrame macro="">
      <xdr:nvGraphicFramePr>
        <xdr:cNvPr id="82" name="Diagramm 1">
          <a:extLst>
            <a:ext uri="{FF2B5EF4-FFF2-40B4-BE49-F238E27FC236}">
              <a16:creationId xmlns:a16="http://schemas.microsoft.com/office/drawing/2014/main" id="{7837B1F4-C1CD-42D4-9FAD-C3F95852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17</xdr:col>
      <xdr:colOff>55789</xdr:colOff>
      <xdr:row>282</xdr:row>
      <xdr:rowOff>186190</xdr:rowOff>
    </xdr:from>
    <xdr:to>
      <xdr:col>19</xdr:col>
      <xdr:colOff>1445522</xdr:colOff>
      <xdr:row>296</xdr:row>
      <xdr:rowOff>135390</xdr:rowOff>
    </xdr:to>
    <xdr:graphicFrame macro="">
      <xdr:nvGraphicFramePr>
        <xdr:cNvPr id="83" name="Diagramm 2">
          <a:extLst>
            <a:ext uri="{FF2B5EF4-FFF2-40B4-BE49-F238E27FC236}">
              <a16:creationId xmlns:a16="http://schemas.microsoft.com/office/drawing/2014/main" id="{F590FEE4-05DF-41B8-8B64-4E30AEF97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17</xdr:col>
      <xdr:colOff>104547</xdr:colOff>
      <xdr:row>299</xdr:row>
      <xdr:rowOff>170544</xdr:rowOff>
    </xdr:from>
    <xdr:to>
      <xdr:col>19</xdr:col>
      <xdr:colOff>1494280</xdr:colOff>
      <xdr:row>313</xdr:row>
      <xdr:rowOff>119744</xdr:rowOff>
    </xdr:to>
    <xdr:graphicFrame macro="">
      <xdr:nvGraphicFramePr>
        <xdr:cNvPr id="84" name="Diagramm 3">
          <a:extLst>
            <a:ext uri="{FF2B5EF4-FFF2-40B4-BE49-F238E27FC236}">
              <a16:creationId xmlns:a16="http://schemas.microsoft.com/office/drawing/2014/main" id="{70A7D8B2-08CC-4612-B760-CBFBDD316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17</xdr:col>
      <xdr:colOff>110670</xdr:colOff>
      <xdr:row>315</xdr:row>
      <xdr:rowOff>184831</xdr:rowOff>
    </xdr:from>
    <xdr:to>
      <xdr:col>19</xdr:col>
      <xdr:colOff>1500403</xdr:colOff>
      <xdr:row>329</xdr:row>
      <xdr:rowOff>134031</xdr:rowOff>
    </xdr:to>
    <xdr:graphicFrame macro="">
      <xdr:nvGraphicFramePr>
        <xdr:cNvPr id="85" name="Diagramm 4">
          <a:extLst>
            <a:ext uri="{FF2B5EF4-FFF2-40B4-BE49-F238E27FC236}">
              <a16:creationId xmlns:a16="http://schemas.microsoft.com/office/drawing/2014/main" id="{6893F61B-91E8-42AC-A431-21F70E4D1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17</xdr:col>
      <xdr:colOff>33338</xdr:colOff>
      <xdr:row>333</xdr:row>
      <xdr:rowOff>0</xdr:rowOff>
    </xdr:from>
    <xdr:to>
      <xdr:col>19</xdr:col>
      <xdr:colOff>1431236</xdr:colOff>
      <xdr:row>346</xdr:row>
      <xdr:rowOff>148771</xdr:rowOff>
    </xdr:to>
    <xdr:graphicFrame macro="">
      <xdr:nvGraphicFramePr>
        <xdr:cNvPr id="90" name="Diagramm 1">
          <a:extLst>
            <a:ext uri="{FF2B5EF4-FFF2-40B4-BE49-F238E27FC236}">
              <a16:creationId xmlns:a16="http://schemas.microsoft.com/office/drawing/2014/main" id="{71BB984F-3829-4EDC-83EB-8BB0EA271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17</xdr:col>
      <xdr:colOff>114528</xdr:colOff>
      <xdr:row>349</xdr:row>
      <xdr:rowOff>178706</xdr:rowOff>
    </xdr:from>
    <xdr:to>
      <xdr:col>19</xdr:col>
      <xdr:colOff>1512426</xdr:colOff>
      <xdr:row>363</xdr:row>
      <xdr:rowOff>127906</xdr:rowOff>
    </xdr:to>
    <xdr:graphicFrame macro="">
      <xdr:nvGraphicFramePr>
        <xdr:cNvPr id="91" name="Diagramm 3">
          <a:extLst>
            <a:ext uri="{FF2B5EF4-FFF2-40B4-BE49-F238E27FC236}">
              <a16:creationId xmlns:a16="http://schemas.microsoft.com/office/drawing/2014/main" id="{C35F64C6-CFC1-455E-B0C2-DE273B4B4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17</xdr:col>
      <xdr:colOff>114981</xdr:colOff>
      <xdr:row>365</xdr:row>
      <xdr:rowOff>180975</xdr:rowOff>
    </xdr:from>
    <xdr:to>
      <xdr:col>19</xdr:col>
      <xdr:colOff>1512879</xdr:colOff>
      <xdr:row>379</xdr:row>
      <xdr:rowOff>130175</xdr:rowOff>
    </xdr:to>
    <xdr:graphicFrame macro="">
      <xdr:nvGraphicFramePr>
        <xdr:cNvPr id="92" name="Diagramm 4">
          <a:extLst>
            <a:ext uri="{FF2B5EF4-FFF2-40B4-BE49-F238E27FC236}">
              <a16:creationId xmlns:a16="http://schemas.microsoft.com/office/drawing/2014/main" id="{18D0CCC5-D1D9-4C9F-9BF7-83C637BFC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17</xdr:col>
      <xdr:colOff>117929</xdr:colOff>
      <xdr:row>381</xdr:row>
      <xdr:rowOff>155349</xdr:rowOff>
    </xdr:from>
    <xdr:to>
      <xdr:col>19</xdr:col>
      <xdr:colOff>1515827</xdr:colOff>
      <xdr:row>395</xdr:row>
      <xdr:rowOff>104549</xdr:rowOff>
    </xdr:to>
    <xdr:graphicFrame macro="">
      <xdr:nvGraphicFramePr>
        <xdr:cNvPr id="93" name="Diagramm 5">
          <a:extLst>
            <a:ext uri="{FF2B5EF4-FFF2-40B4-BE49-F238E27FC236}">
              <a16:creationId xmlns:a16="http://schemas.microsoft.com/office/drawing/2014/main" id="{E2108A99-CEF5-40B0-809A-34263028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17</xdr:col>
      <xdr:colOff>33338</xdr:colOff>
      <xdr:row>401</xdr:row>
      <xdr:rowOff>0</xdr:rowOff>
    </xdr:from>
    <xdr:to>
      <xdr:col>19</xdr:col>
      <xdr:colOff>1426473</xdr:colOff>
      <xdr:row>414</xdr:row>
      <xdr:rowOff>148771</xdr:rowOff>
    </xdr:to>
    <xdr:graphicFrame macro="">
      <xdr:nvGraphicFramePr>
        <xdr:cNvPr id="94" name="Diagramm 1">
          <a:extLst>
            <a:ext uri="{FF2B5EF4-FFF2-40B4-BE49-F238E27FC236}">
              <a16:creationId xmlns:a16="http://schemas.microsoft.com/office/drawing/2014/main" id="{39153953-4762-4663-B900-3FE00103A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17</xdr:col>
      <xdr:colOff>60551</xdr:colOff>
      <xdr:row>416</xdr:row>
      <xdr:rowOff>195262</xdr:rowOff>
    </xdr:from>
    <xdr:to>
      <xdr:col>19</xdr:col>
      <xdr:colOff>1453686</xdr:colOff>
      <xdr:row>430</xdr:row>
      <xdr:rowOff>144462</xdr:rowOff>
    </xdr:to>
    <xdr:graphicFrame macro="">
      <xdr:nvGraphicFramePr>
        <xdr:cNvPr id="95" name="Diagramm 2">
          <a:extLst>
            <a:ext uri="{FF2B5EF4-FFF2-40B4-BE49-F238E27FC236}">
              <a16:creationId xmlns:a16="http://schemas.microsoft.com/office/drawing/2014/main" id="{8018C10E-FF9A-4160-A165-7FDB5C11E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17</xdr:col>
      <xdr:colOff>115434</xdr:colOff>
      <xdr:row>433</xdr:row>
      <xdr:rowOff>5896</xdr:rowOff>
    </xdr:from>
    <xdr:to>
      <xdr:col>19</xdr:col>
      <xdr:colOff>1508569</xdr:colOff>
      <xdr:row>446</xdr:row>
      <xdr:rowOff>154667</xdr:rowOff>
    </xdr:to>
    <xdr:graphicFrame macro="">
      <xdr:nvGraphicFramePr>
        <xdr:cNvPr id="96" name="Diagramm 3">
          <a:extLst>
            <a:ext uri="{FF2B5EF4-FFF2-40B4-BE49-F238E27FC236}">
              <a16:creationId xmlns:a16="http://schemas.microsoft.com/office/drawing/2014/main" id="{E2661FB1-1685-457C-A9FF-61FE87B69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17</xdr:col>
      <xdr:colOff>106815</xdr:colOff>
      <xdr:row>449</xdr:row>
      <xdr:rowOff>193900</xdr:rowOff>
    </xdr:from>
    <xdr:to>
      <xdr:col>19</xdr:col>
      <xdr:colOff>1499950</xdr:colOff>
      <xdr:row>463</xdr:row>
      <xdr:rowOff>143100</xdr:rowOff>
    </xdr:to>
    <xdr:graphicFrame macro="">
      <xdr:nvGraphicFramePr>
        <xdr:cNvPr id="97" name="Diagramm 4">
          <a:extLst>
            <a:ext uri="{FF2B5EF4-FFF2-40B4-BE49-F238E27FC236}">
              <a16:creationId xmlns:a16="http://schemas.microsoft.com/office/drawing/2014/main" id="{40FF8250-1DFE-4552-BA3D-8A92FE7AE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17</xdr:col>
      <xdr:colOff>147411</xdr:colOff>
      <xdr:row>466</xdr:row>
      <xdr:rowOff>194354</xdr:rowOff>
    </xdr:from>
    <xdr:to>
      <xdr:col>19</xdr:col>
      <xdr:colOff>1540546</xdr:colOff>
      <xdr:row>480</xdr:row>
      <xdr:rowOff>143554</xdr:rowOff>
    </xdr:to>
    <xdr:graphicFrame macro="">
      <xdr:nvGraphicFramePr>
        <xdr:cNvPr id="98" name="Diagramm 5">
          <a:extLst>
            <a:ext uri="{FF2B5EF4-FFF2-40B4-BE49-F238E27FC236}">
              <a16:creationId xmlns:a16="http://schemas.microsoft.com/office/drawing/2014/main" id="{E731AADD-1567-42FB-ACB6-CDD749AF4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17</xdr:col>
      <xdr:colOff>119289</xdr:colOff>
      <xdr:row>482</xdr:row>
      <xdr:rowOff>161017</xdr:rowOff>
    </xdr:from>
    <xdr:to>
      <xdr:col>19</xdr:col>
      <xdr:colOff>1512424</xdr:colOff>
      <xdr:row>496</xdr:row>
      <xdr:rowOff>110217</xdr:rowOff>
    </xdr:to>
    <xdr:graphicFrame macro="">
      <xdr:nvGraphicFramePr>
        <xdr:cNvPr id="99" name="Diagramm 6">
          <a:extLst>
            <a:ext uri="{FF2B5EF4-FFF2-40B4-BE49-F238E27FC236}">
              <a16:creationId xmlns:a16="http://schemas.microsoft.com/office/drawing/2014/main" id="{00CACEAD-4BBE-4643-8D33-7DECAE69F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17</xdr:col>
      <xdr:colOff>163285</xdr:colOff>
      <xdr:row>500</xdr:row>
      <xdr:rowOff>9071</xdr:rowOff>
    </xdr:from>
    <xdr:to>
      <xdr:col>19</xdr:col>
      <xdr:colOff>1556420</xdr:colOff>
      <xdr:row>513</xdr:row>
      <xdr:rowOff>157842</xdr:rowOff>
    </xdr:to>
    <xdr:graphicFrame macro="">
      <xdr:nvGraphicFramePr>
        <xdr:cNvPr id="100" name="Diagramm 7">
          <a:extLst>
            <a:ext uri="{FF2B5EF4-FFF2-40B4-BE49-F238E27FC236}">
              <a16:creationId xmlns:a16="http://schemas.microsoft.com/office/drawing/2014/main" id="{93EAE81D-3441-4803-9D71-57062C74B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17</xdr:col>
      <xdr:colOff>181428</xdr:colOff>
      <xdr:row>516</xdr:row>
      <xdr:rowOff>43542</xdr:rowOff>
    </xdr:from>
    <xdr:to>
      <xdr:col>19</xdr:col>
      <xdr:colOff>1574563</xdr:colOff>
      <xdr:row>529</xdr:row>
      <xdr:rowOff>192314</xdr:rowOff>
    </xdr:to>
    <xdr:graphicFrame macro="">
      <xdr:nvGraphicFramePr>
        <xdr:cNvPr id="101" name="Diagramm 8">
          <a:extLst>
            <a:ext uri="{FF2B5EF4-FFF2-40B4-BE49-F238E27FC236}">
              <a16:creationId xmlns:a16="http://schemas.microsoft.com/office/drawing/2014/main" id="{682E51E4-8531-4FF0-819E-F5E41C513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19</xdr:col>
      <xdr:colOff>1396546</xdr:colOff>
      <xdr:row>14</xdr:row>
      <xdr:rowOff>172605</xdr:rowOff>
    </xdr:to>
    <xdr:graphicFrame macro="">
      <xdr:nvGraphicFramePr>
        <xdr:cNvPr id="102" name="Diagramm 3">
          <a:extLst>
            <a:ext uri="{FF2B5EF4-FFF2-40B4-BE49-F238E27FC236}">
              <a16:creationId xmlns:a16="http://schemas.microsoft.com/office/drawing/2014/main" id="{FDBB8D99-F94A-4ABB-8608-E420A7C13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17</xdr:col>
      <xdr:colOff>5165</xdr:colOff>
      <xdr:row>17</xdr:row>
      <xdr:rowOff>14203</xdr:rowOff>
    </xdr:from>
    <xdr:to>
      <xdr:col>19</xdr:col>
      <xdr:colOff>1401711</xdr:colOff>
      <xdr:row>31</xdr:row>
      <xdr:rowOff>9584</xdr:rowOff>
    </xdr:to>
    <xdr:graphicFrame macro="">
      <xdr:nvGraphicFramePr>
        <xdr:cNvPr id="103" name="Diagramm 6">
          <a:extLst>
            <a:ext uri="{FF2B5EF4-FFF2-40B4-BE49-F238E27FC236}">
              <a16:creationId xmlns:a16="http://schemas.microsoft.com/office/drawing/2014/main" id="{FFE07DE0-0989-43EF-AE52-CA57E15D0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17</xdr:col>
      <xdr:colOff>0</xdr:colOff>
      <xdr:row>34</xdr:row>
      <xdr:rowOff>0</xdr:rowOff>
    </xdr:from>
    <xdr:to>
      <xdr:col>19</xdr:col>
      <xdr:colOff>1404793</xdr:colOff>
      <xdr:row>47</xdr:row>
      <xdr:rowOff>191655</xdr:rowOff>
    </xdr:to>
    <xdr:graphicFrame macro="">
      <xdr:nvGraphicFramePr>
        <xdr:cNvPr id="104" name="Diagramm 10">
          <a:extLst>
            <a:ext uri="{FF2B5EF4-FFF2-40B4-BE49-F238E27FC236}">
              <a16:creationId xmlns:a16="http://schemas.microsoft.com/office/drawing/2014/main" id="{15B59179-9BE8-409C-9692-4B2EC5B4E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19</xdr:col>
      <xdr:colOff>1404793</xdr:colOff>
      <xdr:row>64</xdr:row>
      <xdr:rowOff>191654</xdr:rowOff>
    </xdr:to>
    <xdr:graphicFrame macro="">
      <xdr:nvGraphicFramePr>
        <xdr:cNvPr id="105" name="Diagramm 11">
          <a:extLst>
            <a:ext uri="{FF2B5EF4-FFF2-40B4-BE49-F238E27FC236}">
              <a16:creationId xmlns:a16="http://schemas.microsoft.com/office/drawing/2014/main" id="{8A657957-1496-40D0-A3BE-5C3F206E6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</xdr:colOff>
      <xdr:row>1</xdr:row>
      <xdr:rowOff>147637</xdr:rowOff>
    </xdr:from>
    <xdr:to>
      <xdr:col>2</xdr:col>
      <xdr:colOff>252412</xdr:colOff>
      <xdr:row>1</xdr:row>
      <xdr:rowOff>2871787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35E4AB-A580-C172-810A-609A5955A3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88148</xdr:colOff>
      <xdr:row>4</xdr:row>
      <xdr:rowOff>9274</xdr:rowOff>
    </xdr:from>
    <xdr:to>
      <xdr:col>2</xdr:col>
      <xdr:colOff>269123</xdr:colOff>
      <xdr:row>4</xdr:row>
      <xdr:rowOff>2752474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A9F624B1-DD5A-E3BF-98BF-9EDE537E71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77528</xdr:colOff>
      <xdr:row>8</xdr:row>
      <xdr:rowOff>27011</xdr:rowOff>
    </xdr:from>
    <xdr:to>
      <xdr:col>2</xdr:col>
      <xdr:colOff>258503</xdr:colOff>
      <xdr:row>8</xdr:row>
      <xdr:rowOff>2770211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F622D723-9855-4B20-9E0D-D6CDA5D6A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16710</xdr:colOff>
      <xdr:row>11</xdr:row>
      <xdr:rowOff>4664</xdr:rowOff>
    </xdr:from>
    <xdr:to>
      <xdr:col>2</xdr:col>
      <xdr:colOff>197685</xdr:colOff>
      <xdr:row>11</xdr:row>
      <xdr:rowOff>2747864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CE43D5B9-A1B5-402A-962A-7887941C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66841</xdr:colOff>
      <xdr:row>1</xdr:row>
      <xdr:rowOff>133684</xdr:rowOff>
    </xdr:from>
    <xdr:to>
      <xdr:col>6</xdr:col>
      <xdr:colOff>431632</xdr:colOff>
      <xdr:row>1</xdr:row>
      <xdr:rowOff>2857834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E02C3C2-79ED-2143-8839-93F277EAA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</xdr:row>
      <xdr:rowOff>150395</xdr:rowOff>
    </xdr:from>
    <xdr:to>
      <xdr:col>12</xdr:col>
      <xdr:colOff>465054</xdr:colOff>
      <xdr:row>1</xdr:row>
      <xdr:rowOff>2874545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AD3310C-6BE3-004E-BED7-2EACB91AC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167106</xdr:rowOff>
    </xdr:from>
    <xdr:to>
      <xdr:col>18</xdr:col>
      <xdr:colOff>465054</xdr:colOff>
      <xdr:row>1</xdr:row>
      <xdr:rowOff>2891256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AB583529-37C5-4847-9019-A7F8D9A73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802106</xdr:colOff>
      <xdr:row>1</xdr:row>
      <xdr:rowOff>150395</xdr:rowOff>
    </xdr:from>
    <xdr:to>
      <xdr:col>24</xdr:col>
      <xdr:colOff>448344</xdr:colOff>
      <xdr:row>1</xdr:row>
      <xdr:rowOff>2874545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DDB9466-D664-3A4D-8EE7-C70B8DDA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16710</xdr:colOff>
      <xdr:row>1</xdr:row>
      <xdr:rowOff>150395</xdr:rowOff>
    </xdr:from>
    <xdr:to>
      <xdr:col>30</xdr:col>
      <xdr:colOff>481764</xdr:colOff>
      <xdr:row>1</xdr:row>
      <xdr:rowOff>2874545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999709EE-20E9-C04F-AAD9-80187783B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0</xdr:colOff>
      <xdr:row>1</xdr:row>
      <xdr:rowOff>150395</xdr:rowOff>
    </xdr:from>
    <xdr:to>
      <xdr:col>36</xdr:col>
      <xdr:colOff>465055</xdr:colOff>
      <xdr:row>1</xdr:row>
      <xdr:rowOff>2874545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A40A9EC3-AE5C-A541-B956-1E95A22EA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16711</xdr:colOff>
      <xdr:row>1</xdr:row>
      <xdr:rowOff>150394</xdr:rowOff>
    </xdr:from>
    <xdr:to>
      <xdr:col>42</xdr:col>
      <xdr:colOff>481765</xdr:colOff>
      <xdr:row>1</xdr:row>
      <xdr:rowOff>2874544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824B7424-C431-8F43-9DA1-95BBDC614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4</xdr:row>
      <xdr:rowOff>0</xdr:rowOff>
    </xdr:from>
    <xdr:to>
      <xdr:col>6</xdr:col>
      <xdr:colOff>364791</xdr:colOff>
      <xdr:row>4</xdr:row>
      <xdr:rowOff>2743200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365069A-14B8-D54D-8C04-9DA51FC34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4</xdr:row>
      <xdr:rowOff>0</xdr:rowOff>
    </xdr:from>
    <xdr:to>
      <xdr:col>12</xdr:col>
      <xdr:colOff>465054</xdr:colOff>
      <xdr:row>4</xdr:row>
      <xdr:rowOff>2743200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75A43D14-913B-164A-8835-94061ADB6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18</xdr:col>
      <xdr:colOff>465054</xdr:colOff>
      <xdr:row>4</xdr:row>
      <xdr:rowOff>2743200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2536D9E2-8E2C-944A-BCEC-70AA7BA71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4</xdr:row>
      <xdr:rowOff>0</xdr:rowOff>
    </xdr:from>
    <xdr:to>
      <xdr:col>24</xdr:col>
      <xdr:colOff>465054</xdr:colOff>
      <xdr:row>4</xdr:row>
      <xdr:rowOff>2743200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13C8278A-D3D4-9F4F-9C4C-E5D0C8C65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4</xdr:row>
      <xdr:rowOff>0</xdr:rowOff>
    </xdr:from>
    <xdr:to>
      <xdr:col>30</xdr:col>
      <xdr:colOff>465054</xdr:colOff>
      <xdr:row>4</xdr:row>
      <xdr:rowOff>2743200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947A324-4AED-9A44-9C54-E21E87392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4</xdr:row>
      <xdr:rowOff>0</xdr:rowOff>
    </xdr:from>
    <xdr:to>
      <xdr:col>36</xdr:col>
      <xdr:colOff>465055</xdr:colOff>
      <xdr:row>4</xdr:row>
      <xdr:rowOff>2743200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6FA22A0A-E9A3-074B-9416-F86DF1D89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0</xdr:colOff>
      <xdr:row>4</xdr:row>
      <xdr:rowOff>0</xdr:rowOff>
    </xdr:from>
    <xdr:to>
      <xdr:col>42</xdr:col>
      <xdr:colOff>465054</xdr:colOff>
      <xdr:row>4</xdr:row>
      <xdr:rowOff>2743200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5F62F57-62CA-624C-993E-54E2DF569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8</xdr:row>
      <xdr:rowOff>0</xdr:rowOff>
    </xdr:from>
    <xdr:to>
      <xdr:col>6</xdr:col>
      <xdr:colOff>364791</xdr:colOff>
      <xdr:row>8</xdr:row>
      <xdr:rowOff>2743200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7DCD90AE-7133-264B-BF93-02340879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8</xdr:row>
      <xdr:rowOff>0</xdr:rowOff>
    </xdr:from>
    <xdr:to>
      <xdr:col>12</xdr:col>
      <xdr:colOff>465054</xdr:colOff>
      <xdr:row>8</xdr:row>
      <xdr:rowOff>2743200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48190BA3-DA42-6F45-BCF7-0B8A676C4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8</xdr:row>
      <xdr:rowOff>0</xdr:rowOff>
    </xdr:from>
    <xdr:to>
      <xdr:col>18</xdr:col>
      <xdr:colOff>465054</xdr:colOff>
      <xdr:row>8</xdr:row>
      <xdr:rowOff>2743200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2657D533-D13F-764F-9FC1-C6C999649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24</xdr:col>
      <xdr:colOff>465054</xdr:colOff>
      <xdr:row>8</xdr:row>
      <xdr:rowOff>2743200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5D3F4D96-0A7E-5543-8548-DFA7E9A91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</xdr:row>
      <xdr:rowOff>0</xdr:rowOff>
    </xdr:from>
    <xdr:to>
      <xdr:col>30</xdr:col>
      <xdr:colOff>465054</xdr:colOff>
      <xdr:row>8</xdr:row>
      <xdr:rowOff>2743200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38410D53-E3A7-3D4F-A882-FA6A5A699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0</xdr:colOff>
      <xdr:row>8</xdr:row>
      <xdr:rowOff>0</xdr:rowOff>
    </xdr:from>
    <xdr:to>
      <xdr:col>36</xdr:col>
      <xdr:colOff>465055</xdr:colOff>
      <xdr:row>8</xdr:row>
      <xdr:rowOff>2743200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908F7359-B00C-D64D-ABD4-20A2A7846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42</xdr:col>
      <xdr:colOff>465054</xdr:colOff>
      <xdr:row>8</xdr:row>
      <xdr:rowOff>2743200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84BC6D1A-1F2D-A643-B58E-D90BE902C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0</xdr:colOff>
      <xdr:row>11</xdr:row>
      <xdr:rowOff>0</xdr:rowOff>
    </xdr:from>
    <xdr:to>
      <xdr:col>6</xdr:col>
      <xdr:colOff>364791</xdr:colOff>
      <xdr:row>11</xdr:row>
      <xdr:rowOff>2743200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B18720B3-8B99-4C4B-9434-1977AA094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465054</xdr:colOff>
      <xdr:row>11</xdr:row>
      <xdr:rowOff>2743200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3FED6E2E-CA23-CC46-A609-041256A9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0</xdr:colOff>
      <xdr:row>11</xdr:row>
      <xdr:rowOff>0</xdr:rowOff>
    </xdr:from>
    <xdr:to>
      <xdr:col>18</xdr:col>
      <xdr:colOff>465054</xdr:colOff>
      <xdr:row>11</xdr:row>
      <xdr:rowOff>2743200</xdr:rowOff>
    </xdr:to>
    <xdr:graphicFrame macro="">
      <xdr:nvGraphicFramePr>
        <xdr:cNvPr id="29" name="Diagramm 28">
          <a:extLst>
            <a:ext uri="{FF2B5EF4-FFF2-40B4-BE49-F238E27FC236}">
              <a16:creationId xmlns:a16="http://schemas.microsoft.com/office/drawing/2014/main" id="{2B713F2E-49CB-D745-BF32-8473E7BC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11</xdr:row>
      <xdr:rowOff>0</xdr:rowOff>
    </xdr:from>
    <xdr:to>
      <xdr:col>24</xdr:col>
      <xdr:colOff>465054</xdr:colOff>
      <xdr:row>11</xdr:row>
      <xdr:rowOff>2743200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57153910-FDDB-6A46-8DB2-1BBE0F326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11</xdr:row>
      <xdr:rowOff>0</xdr:rowOff>
    </xdr:from>
    <xdr:to>
      <xdr:col>30</xdr:col>
      <xdr:colOff>465054</xdr:colOff>
      <xdr:row>11</xdr:row>
      <xdr:rowOff>2743200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8975FAA8-28E4-684B-8F52-50FE43E8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36</xdr:col>
      <xdr:colOff>465055</xdr:colOff>
      <xdr:row>11</xdr:row>
      <xdr:rowOff>2743200</xdr:rowOff>
    </xdr:to>
    <xdr:graphicFrame macro="">
      <xdr:nvGraphicFramePr>
        <xdr:cNvPr id="32" name="Diagramm 31">
          <a:extLst>
            <a:ext uri="{FF2B5EF4-FFF2-40B4-BE49-F238E27FC236}">
              <a16:creationId xmlns:a16="http://schemas.microsoft.com/office/drawing/2014/main" id="{8FE17489-4721-8A43-A4DA-89B96A7A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37</xdr:col>
      <xdr:colOff>0</xdr:colOff>
      <xdr:row>11</xdr:row>
      <xdr:rowOff>0</xdr:rowOff>
    </xdr:from>
    <xdr:to>
      <xdr:col>42</xdr:col>
      <xdr:colOff>465054</xdr:colOff>
      <xdr:row>11</xdr:row>
      <xdr:rowOff>2743200</xdr:rowOff>
    </xdr:to>
    <xdr:graphicFrame macro="">
      <xdr:nvGraphicFramePr>
        <xdr:cNvPr id="33" name="Diagramm 32">
          <a:extLst>
            <a:ext uri="{FF2B5EF4-FFF2-40B4-BE49-F238E27FC236}">
              <a16:creationId xmlns:a16="http://schemas.microsoft.com/office/drawing/2014/main" id="{9288102C-BF0A-A14D-AAD2-1E4EA2FC8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69076</xdr:colOff>
      <xdr:row>3</xdr:row>
      <xdr:rowOff>2285</xdr:rowOff>
    </xdr:from>
    <xdr:to>
      <xdr:col>3</xdr:col>
      <xdr:colOff>731507</xdr:colOff>
      <xdr:row>3</xdr:row>
      <xdr:rowOff>2745485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0564B3-2F9B-4A1B-BEC9-52DC11FD5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</xdr:row>
      <xdr:rowOff>0</xdr:rowOff>
    </xdr:from>
    <xdr:to>
      <xdr:col>5</xdr:col>
      <xdr:colOff>259748</xdr:colOff>
      <xdr:row>3</xdr:row>
      <xdr:rowOff>2743200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8060D202-A3CE-624E-B645-0461BE958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11</xdr:col>
      <xdr:colOff>430114</xdr:colOff>
      <xdr:row>3</xdr:row>
      <xdr:rowOff>2743200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A8272BFF-8148-6049-8748-36F95D51F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17</xdr:col>
      <xdr:colOff>430114</xdr:colOff>
      <xdr:row>3</xdr:row>
      <xdr:rowOff>2743200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3F952918-128E-D74B-99C7-F282B90EC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3</xdr:row>
      <xdr:rowOff>0</xdr:rowOff>
    </xdr:from>
    <xdr:to>
      <xdr:col>23</xdr:col>
      <xdr:colOff>430114</xdr:colOff>
      <xdr:row>3</xdr:row>
      <xdr:rowOff>2743200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BF909F3D-9E39-BC4A-9D19-CB907F184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29</xdr:col>
      <xdr:colOff>430114</xdr:colOff>
      <xdr:row>3</xdr:row>
      <xdr:rowOff>2743200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60C7AA9-2FB1-6A4C-A751-6B906B195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3</xdr:row>
      <xdr:rowOff>0</xdr:rowOff>
    </xdr:from>
    <xdr:to>
      <xdr:col>35</xdr:col>
      <xdr:colOff>430113</xdr:colOff>
      <xdr:row>3</xdr:row>
      <xdr:rowOff>2743200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DE58954F-17C6-154D-B3FF-F697487C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3</xdr:row>
      <xdr:rowOff>0</xdr:rowOff>
    </xdr:from>
    <xdr:to>
      <xdr:col>41</xdr:col>
      <xdr:colOff>430113</xdr:colOff>
      <xdr:row>3</xdr:row>
      <xdr:rowOff>2743200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B62FAE74-D11F-884B-886F-BD88F774A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133350</xdr:rowOff>
    </xdr:from>
    <xdr:to>
      <xdr:col>3</xdr:col>
      <xdr:colOff>695769</xdr:colOff>
      <xdr:row>2</xdr:row>
      <xdr:rowOff>2876550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077C6D1-8F30-4FB3-B525-7012FFF0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52388</xdr:colOff>
      <xdr:row>5</xdr:row>
      <xdr:rowOff>95250</xdr:rowOff>
    </xdr:from>
    <xdr:to>
      <xdr:col>3</xdr:col>
      <xdr:colOff>700532</xdr:colOff>
      <xdr:row>5</xdr:row>
      <xdr:rowOff>2838450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EFD4B92C-7728-4729-8726-B1561E6B4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8</xdr:row>
      <xdr:rowOff>123825</xdr:rowOff>
    </xdr:from>
    <xdr:to>
      <xdr:col>3</xdr:col>
      <xdr:colOff>724344</xdr:colOff>
      <xdr:row>8</xdr:row>
      <xdr:rowOff>2867025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8E4A9838-D2D6-4B90-847B-09DF5B676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66675</xdr:colOff>
      <xdr:row>11</xdr:row>
      <xdr:rowOff>71438</xdr:rowOff>
    </xdr:from>
    <xdr:to>
      <xdr:col>3</xdr:col>
      <xdr:colOff>714819</xdr:colOff>
      <xdr:row>11</xdr:row>
      <xdr:rowOff>2814638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E22966AC-8EA2-483A-B73B-3725E1FDE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59267</xdr:colOff>
      <xdr:row>14</xdr:row>
      <xdr:rowOff>22225</xdr:rowOff>
    </xdr:from>
    <xdr:to>
      <xdr:col>3</xdr:col>
      <xdr:colOff>707411</xdr:colOff>
      <xdr:row>14</xdr:row>
      <xdr:rowOff>2765425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DEF6EE29-E393-48E1-A6F0-155EF9178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80963</xdr:colOff>
      <xdr:row>17</xdr:row>
      <xdr:rowOff>3175</xdr:rowOff>
    </xdr:from>
    <xdr:to>
      <xdr:col>3</xdr:col>
      <xdr:colOff>729107</xdr:colOff>
      <xdr:row>17</xdr:row>
      <xdr:rowOff>2746375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BA6A7BF-7EBC-4F00-B931-808F30CFD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80963</xdr:colOff>
      <xdr:row>20</xdr:row>
      <xdr:rowOff>142875</xdr:rowOff>
    </xdr:from>
    <xdr:to>
      <xdr:col>3</xdr:col>
      <xdr:colOff>729107</xdr:colOff>
      <xdr:row>20</xdr:row>
      <xdr:rowOff>2886075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78CA4B8A-9B7B-499D-B00F-05AE232AF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23</xdr:row>
      <xdr:rowOff>138112</xdr:rowOff>
    </xdr:from>
    <xdr:to>
      <xdr:col>3</xdr:col>
      <xdr:colOff>724344</xdr:colOff>
      <xdr:row>23</xdr:row>
      <xdr:rowOff>2881312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ECD28C0-175D-4D79-A2BB-41C119800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</xdr:colOff>
      <xdr:row>26</xdr:row>
      <xdr:rowOff>152400</xdr:rowOff>
    </xdr:from>
    <xdr:to>
      <xdr:col>3</xdr:col>
      <xdr:colOff>729106</xdr:colOff>
      <xdr:row>26</xdr:row>
      <xdr:rowOff>2895600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40FC03DB-5828-4231-BD0E-D3EC1879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85725</xdr:colOff>
      <xdr:row>29</xdr:row>
      <xdr:rowOff>109537</xdr:rowOff>
    </xdr:from>
    <xdr:to>
      <xdr:col>3</xdr:col>
      <xdr:colOff>733869</xdr:colOff>
      <xdr:row>29</xdr:row>
      <xdr:rowOff>2852737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2035DE7A-6B0C-417E-AE3B-1AF6DB3B1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90488</xdr:colOff>
      <xdr:row>32</xdr:row>
      <xdr:rowOff>95250</xdr:rowOff>
    </xdr:from>
    <xdr:to>
      <xdr:col>3</xdr:col>
      <xdr:colOff>738632</xdr:colOff>
      <xdr:row>32</xdr:row>
      <xdr:rowOff>2838450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CB4183D-FA3A-4E89-97C8-334ACAB7D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9525</xdr:colOff>
      <xdr:row>2</xdr:row>
      <xdr:rowOff>128586</xdr:rowOff>
    </xdr:from>
    <xdr:to>
      <xdr:col>9</xdr:col>
      <xdr:colOff>390525</xdr:colOff>
      <xdr:row>2</xdr:row>
      <xdr:rowOff>2871786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634B6B0F-8440-7860-53D3-D382D947B6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509587</xdr:colOff>
      <xdr:row>2</xdr:row>
      <xdr:rowOff>133349</xdr:rowOff>
    </xdr:from>
    <xdr:to>
      <xdr:col>15</xdr:col>
      <xdr:colOff>52387</xdr:colOff>
      <xdr:row>2</xdr:row>
      <xdr:rowOff>2876549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E2900EE7-D50A-003C-A48C-4911CFF9CE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180975</xdr:colOff>
      <xdr:row>2</xdr:row>
      <xdr:rowOff>114300</xdr:rowOff>
    </xdr:from>
    <xdr:to>
      <xdr:col>20</xdr:col>
      <xdr:colOff>561975</xdr:colOff>
      <xdr:row>2</xdr:row>
      <xdr:rowOff>2857500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F4BB9EA-9911-6457-CC94-B4520733C3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347662</xdr:colOff>
      <xdr:row>2</xdr:row>
      <xdr:rowOff>100012</xdr:rowOff>
    </xdr:from>
    <xdr:to>
      <xdr:col>31</xdr:col>
      <xdr:colOff>728662</xdr:colOff>
      <xdr:row>2</xdr:row>
      <xdr:rowOff>2843212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7B198418-170C-B2C0-CFA3-C862A1A85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714374</xdr:colOff>
      <xdr:row>2</xdr:row>
      <xdr:rowOff>85725</xdr:rowOff>
    </xdr:from>
    <xdr:to>
      <xdr:col>26</xdr:col>
      <xdr:colOff>257174</xdr:colOff>
      <xdr:row>2</xdr:row>
      <xdr:rowOff>2828925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0C4D2457-2A23-64E9-30D7-4E37613151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833438</xdr:colOff>
      <xdr:row>2</xdr:row>
      <xdr:rowOff>104775</xdr:rowOff>
    </xdr:from>
    <xdr:to>
      <xdr:col>37</xdr:col>
      <xdr:colOff>376238</xdr:colOff>
      <xdr:row>2</xdr:row>
      <xdr:rowOff>2847975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FF9D160F-BE73-E7E5-C201-E2B4794664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519112</xdr:colOff>
      <xdr:row>2</xdr:row>
      <xdr:rowOff>100012</xdr:rowOff>
    </xdr:from>
    <xdr:to>
      <xdr:col>43</xdr:col>
      <xdr:colOff>61912</xdr:colOff>
      <xdr:row>2</xdr:row>
      <xdr:rowOff>2843212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6B771810-BC60-4C2B-B85E-5960CE1743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837293</xdr:colOff>
      <xdr:row>5</xdr:row>
      <xdr:rowOff>91924</xdr:rowOff>
    </xdr:from>
    <xdr:to>
      <xdr:col>9</xdr:col>
      <xdr:colOff>380093</xdr:colOff>
      <xdr:row>5</xdr:row>
      <xdr:rowOff>2835124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03270999-A441-40FE-8913-196AC1DE9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508000</xdr:colOff>
      <xdr:row>5</xdr:row>
      <xdr:rowOff>95250</xdr:rowOff>
    </xdr:from>
    <xdr:to>
      <xdr:col>15</xdr:col>
      <xdr:colOff>50800</xdr:colOff>
      <xdr:row>5</xdr:row>
      <xdr:rowOff>2838450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31F4A04C-69F6-44BD-A656-44AD85FD9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139700</xdr:colOff>
      <xdr:row>5</xdr:row>
      <xdr:rowOff>88900</xdr:rowOff>
    </xdr:from>
    <xdr:to>
      <xdr:col>20</xdr:col>
      <xdr:colOff>520700</xdr:colOff>
      <xdr:row>5</xdr:row>
      <xdr:rowOff>2832100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ED8CA459-A33D-42F4-A951-48F9A8857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20</xdr:col>
      <xdr:colOff>685800</xdr:colOff>
      <xdr:row>5</xdr:row>
      <xdr:rowOff>88900</xdr:rowOff>
    </xdr:from>
    <xdr:to>
      <xdr:col>26</xdr:col>
      <xdr:colOff>228600</xdr:colOff>
      <xdr:row>5</xdr:row>
      <xdr:rowOff>2832100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F454E9A0-7557-4658-9F97-1174A0840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374650</xdr:colOff>
      <xdr:row>5</xdr:row>
      <xdr:rowOff>69850</xdr:rowOff>
    </xdr:from>
    <xdr:to>
      <xdr:col>31</xdr:col>
      <xdr:colOff>755650</xdr:colOff>
      <xdr:row>5</xdr:row>
      <xdr:rowOff>2813050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FB511E82-40F4-459E-8510-A89993E4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825500</xdr:colOff>
      <xdr:row>5</xdr:row>
      <xdr:rowOff>57150</xdr:rowOff>
    </xdr:from>
    <xdr:to>
      <xdr:col>37</xdr:col>
      <xdr:colOff>368300</xdr:colOff>
      <xdr:row>5</xdr:row>
      <xdr:rowOff>2800350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8FF8AF36-51F7-42BB-8583-54559E685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482600</xdr:colOff>
      <xdr:row>5</xdr:row>
      <xdr:rowOff>57150</xdr:rowOff>
    </xdr:from>
    <xdr:to>
      <xdr:col>43</xdr:col>
      <xdr:colOff>25400</xdr:colOff>
      <xdr:row>5</xdr:row>
      <xdr:rowOff>2800350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94071283-789E-4ADB-B933-1F0829CBD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819150</xdr:colOff>
      <xdr:row>8</xdr:row>
      <xdr:rowOff>120650</xdr:rowOff>
    </xdr:from>
    <xdr:to>
      <xdr:col>9</xdr:col>
      <xdr:colOff>361950</xdr:colOff>
      <xdr:row>8</xdr:row>
      <xdr:rowOff>2863850</xdr:rowOff>
    </xdr:to>
    <xdr:graphicFrame macro="">
      <xdr:nvGraphicFramePr>
        <xdr:cNvPr id="29" name="Diagramm 28">
          <a:extLst>
            <a:ext uri="{FF2B5EF4-FFF2-40B4-BE49-F238E27FC236}">
              <a16:creationId xmlns:a16="http://schemas.microsoft.com/office/drawing/2014/main" id="{3EE379A3-A5A2-45E5-A206-F32517066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495300</xdr:colOff>
      <xdr:row>8</xdr:row>
      <xdr:rowOff>107950</xdr:rowOff>
    </xdr:from>
    <xdr:to>
      <xdr:col>15</xdr:col>
      <xdr:colOff>38100</xdr:colOff>
      <xdr:row>8</xdr:row>
      <xdr:rowOff>2851150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9297DDB8-DDEB-4A12-88BB-675A21906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133350</xdr:colOff>
      <xdr:row>8</xdr:row>
      <xdr:rowOff>120650</xdr:rowOff>
    </xdr:from>
    <xdr:to>
      <xdr:col>20</xdr:col>
      <xdr:colOff>514350</xdr:colOff>
      <xdr:row>8</xdr:row>
      <xdr:rowOff>2863850</xdr:rowOff>
    </xdr:to>
    <xdr:graphicFrame macro="">
      <xdr:nvGraphicFramePr>
        <xdr:cNvPr id="32" name="Diagramm 31">
          <a:extLst>
            <a:ext uri="{FF2B5EF4-FFF2-40B4-BE49-F238E27FC236}">
              <a16:creationId xmlns:a16="http://schemas.microsoft.com/office/drawing/2014/main" id="{784A5D4B-2C06-4AB8-A65D-1C8F2C7B5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20</xdr:col>
      <xdr:colOff>641350</xdr:colOff>
      <xdr:row>8</xdr:row>
      <xdr:rowOff>114300</xdr:rowOff>
    </xdr:from>
    <xdr:to>
      <xdr:col>26</xdr:col>
      <xdr:colOff>184150</xdr:colOff>
      <xdr:row>8</xdr:row>
      <xdr:rowOff>2857500</xdr:rowOff>
    </xdr:to>
    <xdr:graphicFrame macro="">
      <xdr:nvGraphicFramePr>
        <xdr:cNvPr id="33" name="Diagramm 32">
          <a:extLst>
            <a:ext uri="{FF2B5EF4-FFF2-40B4-BE49-F238E27FC236}">
              <a16:creationId xmlns:a16="http://schemas.microsoft.com/office/drawing/2014/main" id="{B78130DA-54C8-43C0-A03A-24D482429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298450</xdr:colOff>
      <xdr:row>8</xdr:row>
      <xdr:rowOff>101600</xdr:rowOff>
    </xdr:from>
    <xdr:to>
      <xdr:col>31</xdr:col>
      <xdr:colOff>679450</xdr:colOff>
      <xdr:row>8</xdr:row>
      <xdr:rowOff>2844800</xdr:rowOff>
    </xdr:to>
    <xdr:graphicFrame macro="">
      <xdr:nvGraphicFramePr>
        <xdr:cNvPr id="34" name="Diagramm 33">
          <a:extLst>
            <a:ext uri="{FF2B5EF4-FFF2-40B4-BE49-F238E27FC236}">
              <a16:creationId xmlns:a16="http://schemas.microsoft.com/office/drawing/2014/main" id="{AE041638-37A7-4C73-A73B-EB7BAFAAB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793750</xdr:colOff>
      <xdr:row>8</xdr:row>
      <xdr:rowOff>101600</xdr:rowOff>
    </xdr:from>
    <xdr:to>
      <xdr:col>37</xdr:col>
      <xdr:colOff>336550</xdr:colOff>
      <xdr:row>8</xdr:row>
      <xdr:rowOff>2844800</xdr:rowOff>
    </xdr:to>
    <xdr:graphicFrame macro="">
      <xdr:nvGraphicFramePr>
        <xdr:cNvPr id="35" name="Diagramm 34">
          <a:extLst>
            <a:ext uri="{FF2B5EF4-FFF2-40B4-BE49-F238E27FC236}">
              <a16:creationId xmlns:a16="http://schemas.microsoft.com/office/drawing/2014/main" id="{EA1A5442-4FC2-4A93-8BB8-6BFC217A2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37</xdr:col>
      <xdr:colOff>450850</xdr:colOff>
      <xdr:row>8</xdr:row>
      <xdr:rowOff>95250</xdr:rowOff>
    </xdr:from>
    <xdr:to>
      <xdr:col>42</xdr:col>
      <xdr:colOff>831850</xdr:colOff>
      <xdr:row>8</xdr:row>
      <xdr:rowOff>2838450</xdr:rowOff>
    </xdr:to>
    <xdr:graphicFrame macro="">
      <xdr:nvGraphicFramePr>
        <xdr:cNvPr id="36" name="Diagramm 35">
          <a:extLst>
            <a:ext uri="{FF2B5EF4-FFF2-40B4-BE49-F238E27FC236}">
              <a16:creationId xmlns:a16="http://schemas.microsoft.com/office/drawing/2014/main" id="{4A857030-D18C-4EFA-9593-1ECD0651E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19050</xdr:colOff>
      <xdr:row>11</xdr:row>
      <xdr:rowOff>69850</xdr:rowOff>
    </xdr:from>
    <xdr:to>
      <xdr:col>9</xdr:col>
      <xdr:colOff>400050</xdr:colOff>
      <xdr:row>11</xdr:row>
      <xdr:rowOff>2813050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B4F8E36A-61D4-4B0A-BB61-DF69C6484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508000</xdr:colOff>
      <xdr:row>11</xdr:row>
      <xdr:rowOff>76200</xdr:rowOff>
    </xdr:from>
    <xdr:to>
      <xdr:col>15</xdr:col>
      <xdr:colOff>50800</xdr:colOff>
      <xdr:row>11</xdr:row>
      <xdr:rowOff>2819400</xdr:rowOff>
    </xdr:to>
    <xdr:graphicFrame macro="">
      <xdr:nvGraphicFramePr>
        <xdr:cNvPr id="38" name="Diagramm 37">
          <a:extLst>
            <a:ext uri="{FF2B5EF4-FFF2-40B4-BE49-F238E27FC236}">
              <a16:creationId xmlns:a16="http://schemas.microsoft.com/office/drawing/2014/main" id="{0B5E8AC3-EA12-4C97-AE10-5D2EC4439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158750</xdr:colOff>
      <xdr:row>11</xdr:row>
      <xdr:rowOff>63500</xdr:rowOff>
    </xdr:from>
    <xdr:to>
      <xdr:col>20</xdr:col>
      <xdr:colOff>539750</xdr:colOff>
      <xdr:row>11</xdr:row>
      <xdr:rowOff>2806700</xdr:rowOff>
    </xdr:to>
    <xdr:graphicFrame macro="">
      <xdr:nvGraphicFramePr>
        <xdr:cNvPr id="39" name="Diagramm 38">
          <a:extLst>
            <a:ext uri="{FF2B5EF4-FFF2-40B4-BE49-F238E27FC236}">
              <a16:creationId xmlns:a16="http://schemas.microsoft.com/office/drawing/2014/main" id="{FA3559CD-B1D9-4863-9D07-E64BE608B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20</xdr:col>
      <xdr:colOff>635000</xdr:colOff>
      <xdr:row>11</xdr:row>
      <xdr:rowOff>69850</xdr:rowOff>
    </xdr:from>
    <xdr:to>
      <xdr:col>26</xdr:col>
      <xdr:colOff>177800</xdr:colOff>
      <xdr:row>11</xdr:row>
      <xdr:rowOff>2813050</xdr:rowOff>
    </xdr:to>
    <xdr:graphicFrame macro="">
      <xdr:nvGraphicFramePr>
        <xdr:cNvPr id="40" name="Diagramm 39">
          <a:extLst>
            <a:ext uri="{FF2B5EF4-FFF2-40B4-BE49-F238E27FC236}">
              <a16:creationId xmlns:a16="http://schemas.microsoft.com/office/drawing/2014/main" id="{513CC4AC-E391-4367-9E5C-A9F7E0853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311150</xdr:colOff>
      <xdr:row>11</xdr:row>
      <xdr:rowOff>38100</xdr:rowOff>
    </xdr:from>
    <xdr:to>
      <xdr:col>31</xdr:col>
      <xdr:colOff>692150</xdr:colOff>
      <xdr:row>11</xdr:row>
      <xdr:rowOff>2781300</xdr:rowOff>
    </xdr:to>
    <xdr:graphicFrame macro="">
      <xdr:nvGraphicFramePr>
        <xdr:cNvPr id="41" name="Diagramm 40">
          <a:extLst>
            <a:ext uri="{FF2B5EF4-FFF2-40B4-BE49-F238E27FC236}">
              <a16:creationId xmlns:a16="http://schemas.microsoft.com/office/drawing/2014/main" id="{1D54D898-1AE2-401D-8267-141D9DB23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31</xdr:col>
      <xdr:colOff>800100</xdr:colOff>
      <xdr:row>11</xdr:row>
      <xdr:rowOff>63500</xdr:rowOff>
    </xdr:from>
    <xdr:to>
      <xdr:col>37</xdr:col>
      <xdr:colOff>342900</xdr:colOff>
      <xdr:row>11</xdr:row>
      <xdr:rowOff>2806700</xdr:rowOff>
    </xdr:to>
    <xdr:graphicFrame macro="">
      <xdr:nvGraphicFramePr>
        <xdr:cNvPr id="42" name="Diagramm 41">
          <a:extLst>
            <a:ext uri="{FF2B5EF4-FFF2-40B4-BE49-F238E27FC236}">
              <a16:creationId xmlns:a16="http://schemas.microsoft.com/office/drawing/2014/main" id="{7171ECCA-5686-42AF-AC23-BFEFA9982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425450</xdr:colOff>
      <xdr:row>11</xdr:row>
      <xdr:rowOff>63500</xdr:rowOff>
    </xdr:from>
    <xdr:to>
      <xdr:col>42</xdr:col>
      <xdr:colOff>806450</xdr:colOff>
      <xdr:row>11</xdr:row>
      <xdr:rowOff>2806700</xdr:rowOff>
    </xdr:to>
    <xdr:graphicFrame macro="">
      <xdr:nvGraphicFramePr>
        <xdr:cNvPr id="43" name="Diagramm 42">
          <a:extLst>
            <a:ext uri="{FF2B5EF4-FFF2-40B4-BE49-F238E27FC236}">
              <a16:creationId xmlns:a16="http://schemas.microsoft.com/office/drawing/2014/main" id="{C09BDB9C-DED4-4BAE-9DD8-5C808141D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14</xdr:row>
      <xdr:rowOff>0</xdr:rowOff>
    </xdr:from>
    <xdr:to>
      <xdr:col>9</xdr:col>
      <xdr:colOff>428011</xdr:colOff>
      <xdr:row>14</xdr:row>
      <xdr:rowOff>2743200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CC548E55-CA82-0A4A-AEB0-EEC2BE245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558801</xdr:colOff>
      <xdr:row>14</xdr:row>
      <xdr:rowOff>0</xdr:rowOff>
    </xdr:from>
    <xdr:to>
      <xdr:col>15</xdr:col>
      <xdr:colOff>157078</xdr:colOff>
      <xdr:row>14</xdr:row>
      <xdr:rowOff>2743200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1B9A4701-EB61-024A-A9D4-32F8F2563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15</xdr:col>
      <xdr:colOff>220134</xdr:colOff>
      <xdr:row>14</xdr:row>
      <xdr:rowOff>0</xdr:rowOff>
    </xdr:from>
    <xdr:to>
      <xdr:col>20</xdr:col>
      <xdr:colOff>648144</xdr:colOff>
      <xdr:row>14</xdr:row>
      <xdr:rowOff>2743200</xdr:rowOff>
    </xdr:to>
    <xdr:graphicFrame macro="">
      <xdr:nvGraphicFramePr>
        <xdr:cNvPr id="44" name="Diagramm 43">
          <a:extLst>
            <a:ext uri="{FF2B5EF4-FFF2-40B4-BE49-F238E27FC236}">
              <a16:creationId xmlns:a16="http://schemas.microsoft.com/office/drawing/2014/main" id="{5D49FC4E-5C6E-5040-98B9-8B39D72BE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14</xdr:row>
      <xdr:rowOff>0</xdr:rowOff>
    </xdr:from>
    <xdr:to>
      <xdr:col>26</xdr:col>
      <xdr:colOff>428010</xdr:colOff>
      <xdr:row>14</xdr:row>
      <xdr:rowOff>2743200</xdr:rowOff>
    </xdr:to>
    <xdr:graphicFrame macro="">
      <xdr:nvGraphicFramePr>
        <xdr:cNvPr id="45" name="Diagramm 44">
          <a:extLst>
            <a:ext uri="{FF2B5EF4-FFF2-40B4-BE49-F238E27FC236}">
              <a16:creationId xmlns:a16="http://schemas.microsoft.com/office/drawing/2014/main" id="{C601F6F6-DF29-AE4B-82B3-14502FDA4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541867</xdr:colOff>
      <xdr:row>14</xdr:row>
      <xdr:rowOff>16933</xdr:rowOff>
    </xdr:from>
    <xdr:to>
      <xdr:col>32</xdr:col>
      <xdr:colOff>140144</xdr:colOff>
      <xdr:row>14</xdr:row>
      <xdr:rowOff>2760133</xdr:rowOff>
    </xdr:to>
    <xdr:graphicFrame macro="">
      <xdr:nvGraphicFramePr>
        <xdr:cNvPr id="46" name="Diagramm 45">
          <a:extLst>
            <a:ext uri="{FF2B5EF4-FFF2-40B4-BE49-F238E27FC236}">
              <a16:creationId xmlns:a16="http://schemas.microsoft.com/office/drawing/2014/main" id="{258EE564-93A5-E446-A22A-5AC8D107C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32</xdr:col>
      <xdr:colOff>253999</xdr:colOff>
      <xdr:row>14</xdr:row>
      <xdr:rowOff>16934</xdr:rowOff>
    </xdr:from>
    <xdr:to>
      <xdr:col>37</xdr:col>
      <xdr:colOff>682009</xdr:colOff>
      <xdr:row>14</xdr:row>
      <xdr:rowOff>2760134</xdr:rowOff>
    </xdr:to>
    <xdr:graphicFrame macro="">
      <xdr:nvGraphicFramePr>
        <xdr:cNvPr id="47" name="Diagramm 46">
          <a:extLst>
            <a:ext uri="{FF2B5EF4-FFF2-40B4-BE49-F238E27FC236}">
              <a16:creationId xmlns:a16="http://schemas.microsoft.com/office/drawing/2014/main" id="{BCFC28C8-43F6-044F-A9B7-F8F76C59C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37</xdr:col>
      <xdr:colOff>745066</xdr:colOff>
      <xdr:row>14</xdr:row>
      <xdr:rowOff>33866</xdr:rowOff>
    </xdr:from>
    <xdr:to>
      <xdr:col>43</xdr:col>
      <xdr:colOff>343343</xdr:colOff>
      <xdr:row>14</xdr:row>
      <xdr:rowOff>2777066</xdr:rowOff>
    </xdr:to>
    <xdr:graphicFrame macro="">
      <xdr:nvGraphicFramePr>
        <xdr:cNvPr id="48" name="Diagramm 47">
          <a:extLst>
            <a:ext uri="{FF2B5EF4-FFF2-40B4-BE49-F238E27FC236}">
              <a16:creationId xmlns:a16="http://schemas.microsoft.com/office/drawing/2014/main" id="{7C3AE7BE-148A-F345-8FEA-BF5E1770C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17</xdr:row>
      <xdr:rowOff>0</xdr:rowOff>
    </xdr:from>
    <xdr:to>
      <xdr:col>9</xdr:col>
      <xdr:colOff>428011</xdr:colOff>
      <xdr:row>17</xdr:row>
      <xdr:rowOff>2743200</xdr:rowOff>
    </xdr:to>
    <xdr:graphicFrame macro="">
      <xdr:nvGraphicFramePr>
        <xdr:cNvPr id="49" name="Diagramm 48">
          <a:extLst>
            <a:ext uri="{FF2B5EF4-FFF2-40B4-BE49-F238E27FC236}">
              <a16:creationId xmlns:a16="http://schemas.microsoft.com/office/drawing/2014/main" id="{B182B9C8-9CA2-724C-94B5-5EB5566ED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491066</xdr:colOff>
      <xdr:row>17</xdr:row>
      <xdr:rowOff>16933</xdr:rowOff>
    </xdr:from>
    <xdr:to>
      <xdr:col>15</xdr:col>
      <xdr:colOff>89343</xdr:colOff>
      <xdr:row>17</xdr:row>
      <xdr:rowOff>2760133</xdr:rowOff>
    </xdr:to>
    <xdr:graphicFrame macro="">
      <xdr:nvGraphicFramePr>
        <xdr:cNvPr id="50" name="Diagramm 49">
          <a:extLst>
            <a:ext uri="{FF2B5EF4-FFF2-40B4-BE49-F238E27FC236}">
              <a16:creationId xmlns:a16="http://schemas.microsoft.com/office/drawing/2014/main" id="{A8ED7E26-4E4E-2044-9253-FFACD28E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</xdr:col>
      <xdr:colOff>186267</xdr:colOff>
      <xdr:row>17</xdr:row>
      <xdr:rowOff>16933</xdr:rowOff>
    </xdr:from>
    <xdr:to>
      <xdr:col>20</xdr:col>
      <xdr:colOff>614277</xdr:colOff>
      <xdr:row>17</xdr:row>
      <xdr:rowOff>2760133</xdr:rowOff>
    </xdr:to>
    <xdr:graphicFrame macro="">
      <xdr:nvGraphicFramePr>
        <xdr:cNvPr id="51" name="Diagramm 50">
          <a:extLst>
            <a:ext uri="{FF2B5EF4-FFF2-40B4-BE49-F238E27FC236}">
              <a16:creationId xmlns:a16="http://schemas.microsoft.com/office/drawing/2014/main" id="{12B6F63A-B133-2F43-8D65-225A4CBD2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21</xdr:col>
      <xdr:colOff>0</xdr:colOff>
      <xdr:row>17</xdr:row>
      <xdr:rowOff>0</xdr:rowOff>
    </xdr:from>
    <xdr:to>
      <xdr:col>26</xdr:col>
      <xdr:colOff>428010</xdr:colOff>
      <xdr:row>17</xdr:row>
      <xdr:rowOff>2743200</xdr:rowOff>
    </xdr:to>
    <xdr:graphicFrame macro="">
      <xdr:nvGraphicFramePr>
        <xdr:cNvPr id="52" name="Diagramm 51">
          <a:extLst>
            <a:ext uri="{FF2B5EF4-FFF2-40B4-BE49-F238E27FC236}">
              <a16:creationId xmlns:a16="http://schemas.microsoft.com/office/drawing/2014/main" id="{9D8DD7CC-CA13-F047-B434-6695F42ED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26</xdr:col>
      <xdr:colOff>541867</xdr:colOff>
      <xdr:row>17</xdr:row>
      <xdr:rowOff>16933</xdr:rowOff>
    </xdr:from>
    <xdr:to>
      <xdr:col>32</xdr:col>
      <xdr:colOff>140144</xdr:colOff>
      <xdr:row>17</xdr:row>
      <xdr:rowOff>2760133</xdr:rowOff>
    </xdr:to>
    <xdr:graphicFrame macro="">
      <xdr:nvGraphicFramePr>
        <xdr:cNvPr id="53" name="Diagramm 52">
          <a:extLst>
            <a:ext uri="{FF2B5EF4-FFF2-40B4-BE49-F238E27FC236}">
              <a16:creationId xmlns:a16="http://schemas.microsoft.com/office/drawing/2014/main" id="{BC75F91F-AEB8-4C46-AD6F-EED0A60C9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32</xdr:col>
      <xdr:colOff>203200</xdr:colOff>
      <xdr:row>17</xdr:row>
      <xdr:rowOff>0</xdr:rowOff>
    </xdr:from>
    <xdr:to>
      <xdr:col>37</xdr:col>
      <xdr:colOff>631210</xdr:colOff>
      <xdr:row>17</xdr:row>
      <xdr:rowOff>2743200</xdr:rowOff>
    </xdr:to>
    <xdr:graphicFrame macro="">
      <xdr:nvGraphicFramePr>
        <xdr:cNvPr id="54" name="Diagramm 53">
          <a:extLst>
            <a:ext uri="{FF2B5EF4-FFF2-40B4-BE49-F238E27FC236}">
              <a16:creationId xmlns:a16="http://schemas.microsoft.com/office/drawing/2014/main" id="{16948DA4-D49B-C643-9375-AF1C6560E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37</xdr:col>
      <xdr:colOff>728133</xdr:colOff>
      <xdr:row>17</xdr:row>
      <xdr:rowOff>0</xdr:rowOff>
    </xdr:from>
    <xdr:to>
      <xdr:col>43</xdr:col>
      <xdr:colOff>326410</xdr:colOff>
      <xdr:row>17</xdr:row>
      <xdr:rowOff>2743200</xdr:rowOff>
    </xdr:to>
    <xdr:graphicFrame macro="">
      <xdr:nvGraphicFramePr>
        <xdr:cNvPr id="55" name="Diagramm 54">
          <a:extLst>
            <a:ext uri="{FF2B5EF4-FFF2-40B4-BE49-F238E27FC236}">
              <a16:creationId xmlns:a16="http://schemas.microsoft.com/office/drawing/2014/main" id="{F6AA5DCB-2ECF-4A45-B680-4E2556B18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20</xdr:row>
      <xdr:rowOff>135467</xdr:rowOff>
    </xdr:from>
    <xdr:to>
      <xdr:col>9</xdr:col>
      <xdr:colOff>428011</xdr:colOff>
      <xdr:row>20</xdr:row>
      <xdr:rowOff>2878667</xdr:rowOff>
    </xdr:to>
    <xdr:graphicFrame macro="">
      <xdr:nvGraphicFramePr>
        <xdr:cNvPr id="63" name="Diagramm 62">
          <a:extLst>
            <a:ext uri="{FF2B5EF4-FFF2-40B4-BE49-F238E27FC236}">
              <a16:creationId xmlns:a16="http://schemas.microsoft.com/office/drawing/2014/main" id="{E7C93F78-6E10-3547-9E7B-062528EE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524934</xdr:colOff>
      <xdr:row>20</xdr:row>
      <xdr:rowOff>152400</xdr:rowOff>
    </xdr:from>
    <xdr:to>
      <xdr:col>15</xdr:col>
      <xdr:colOff>123211</xdr:colOff>
      <xdr:row>20</xdr:row>
      <xdr:rowOff>2895600</xdr:rowOff>
    </xdr:to>
    <xdr:graphicFrame macro="">
      <xdr:nvGraphicFramePr>
        <xdr:cNvPr id="64" name="Diagramm 63">
          <a:extLst>
            <a:ext uri="{FF2B5EF4-FFF2-40B4-BE49-F238E27FC236}">
              <a16:creationId xmlns:a16="http://schemas.microsoft.com/office/drawing/2014/main" id="{EB9017B5-4D87-7546-B379-FF58542F9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169333</xdr:colOff>
      <xdr:row>20</xdr:row>
      <xdr:rowOff>169334</xdr:rowOff>
    </xdr:from>
    <xdr:to>
      <xdr:col>20</xdr:col>
      <xdr:colOff>597343</xdr:colOff>
      <xdr:row>20</xdr:row>
      <xdr:rowOff>2912534</xdr:rowOff>
    </xdr:to>
    <xdr:graphicFrame macro="">
      <xdr:nvGraphicFramePr>
        <xdr:cNvPr id="65" name="Diagramm 64">
          <a:extLst>
            <a:ext uri="{FF2B5EF4-FFF2-40B4-BE49-F238E27FC236}">
              <a16:creationId xmlns:a16="http://schemas.microsoft.com/office/drawing/2014/main" id="{5D717571-052F-2445-A277-906DD736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20</xdr:col>
      <xdr:colOff>728133</xdr:colOff>
      <xdr:row>20</xdr:row>
      <xdr:rowOff>169334</xdr:rowOff>
    </xdr:from>
    <xdr:to>
      <xdr:col>26</xdr:col>
      <xdr:colOff>326410</xdr:colOff>
      <xdr:row>20</xdr:row>
      <xdr:rowOff>2912534</xdr:rowOff>
    </xdr:to>
    <xdr:graphicFrame macro="">
      <xdr:nvGraphicFramePr>
        <xdr:cNvPr id="66" name="Diagramm 65">
          <a:extLst>
            <a:ext uri="{FF2B5EF4-FFF2-40B4-BE49-F238E27FC236}">
              <a16:creationId xmlns:a16="http://schemas.microsoft.com/office/drawing/2014/main" id="{13AA9DFD-23FC-D243-9212-B966F3BF2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26</xdr:col>
      <xdr:colOff>474133</xdr:colOff>
      <xdr:row>20</xdr:row>
      <xdr:rowOff>169333</xdr:rowOff>
    </xdr:from>
    <xdr:to>
      <xdr:col>32</xdr:col>
      <xdr:colOff>72410</xdr:colOff>
      <xdr:row>20</xdr:row>
      <xdr:rowOff>2912533</xdr:rowOff>
    </xdr:to>
    <xdr:graphicFrame macro="">
      <xdr:nvGraphicFramePr>
        <xdr:cNvPr id="67" name="Diagramm 66">
          <a:extLst>
            <a:ext uri="{FF2B5EF4-FFF2-40B4-BE49-F238E27FC236}">
              <a16:creationId xmlns:a16="http://schemas.microsoft.com/office/drawing/2014/main" id="{74BFF6F9-0C4A-A040-BBBA-D18D27930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32</xdr:col>
      <xdr:colOff>186267</xdr:colOff>
      <xdr:row>20</xdr:row>
      <xdr:rowOff>169334</xdr:rowOff>
    </xdr:from>
    <xdr:to>
      <xdr:col>37</xdr:col>
      <xdr:colOff>614277</xdr:colOff>
      <xdr:row>20</xdr:row>
      <xdr:rowOff>2912534</xdr:rowOff>
    </xdr:to>
    <xdr:graphicFrame macro="">
      <xdr:nvGraphicFramePr>
        <xdr:cNvPr id="68" name="Diagramm 67">
          <a:extLst>
            <a:ext uri="{FF2B5EF4-FFF2-40B4-BE49-F238E27FC236}">
              <a16:creationId xmlns:a16="http://schemas.microsoft.com/office/drawing/2014/main" id="{165F8257-A12F-EC44-9B22-91E639720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37</xdr:col>
      <xdr:colOff>694267</xdr:colOff>
      <xdr:row>20</xdr:row>
      <xdr:rowOff>169334</xdr:rowOff>
    </xdr:from>
    <xdr:to>
      <xdr:col>43</xdr:col>
      <xdr:colOff>292544</xdr:colOff>
      <xdr:row>20</xdr:row>
      <xdr:rowOff>2912534</xdr:rowOff>
    </xdr:to>
    <xdr:graphicFrame macro="">
      <xdr:nvGraphicFramePr>
        <xdr:cNvPr id="69" name="Diagramm 68">
          <a:extLst>
            <a:ext uri="{FF2B5EF4-FFF2-40B4-BE49-F238E27FC236}">
              <a16:creationId xmlns:a16="http://schemas.microsoft.com/office/drawing/2014/main" id="{6EDABFBD-1105-7549-B7CD-696C96CF3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</xdr:col>
      <xdr:colOff>812801</xdr:colOff>
      <xdr:row>23</xdr:row>
      <xdr:rowOff>135467</xdr:rowOff>
    </xdr:from>
    <xdr:to>
      <xdr:col>9</xdr:col>
      <xdr:colOff>411078</xdr:colOff>
      <xdr:row>23</xdr:row>
      <xdr:rowOff>2878667</xdr:rowOff>
    </xdr:to>
    <xdr:graphicFrame macro="">
      <xdr:nvGraphicFramePr>
        <xdr:cNvPr id="70" name="Diagramm 69">
          <a:extLst>
            <a:ext uri="{FF2B5EF4-FFF2-40B4-BE49-F238E27FC236}">
              <a16:creationId xmlns:a16="http://schemas.microsoft.com/office/drawing/2014/main" id="{F604C770-648F-C04D-B29A-EF8598EF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491067</xdr:colOff>
      <xdr:row>23</xdr:row>
      <xdr:rowOff>135467</xdr:rowOff>
    </xdr:from>
    <xdr:to>
      <xdr:col>15</xdr:col>
      <xdr:colOff>89344</xdr:colOff>
      <xdr:row>23</xdr:row>
      <xdr:rowOff>2878667</xdr:rowOff>
    </xdr:to>
    <xdr:graphicFrame macro="">
      <xdr:nvGraphicFramePr>
        <xdr:cNvPr id="71" name="Diagramm 70">
          <a:extLst>
            <a:ext uri="{FF2B5EF4-FFF2-40B4-BE49-F238E27FC236}">
              <a16:creationId xmlns:a16="http://schemas.microsoft.com/office/drawing/2014/main" id="{954DEB6F-F6C4-9B4A-B2A5-3031FB26B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15</xdr:col>
      <xdr:colOff>203200</xdr:colOff>
      <xdr:row>23</xdr:row>
      <xdr:rowOff>152400</xdr:rowOff>
    </xdr:from>
    <xdr:to>
      <xdr:col>20</xdr:col>
      <xdr:colOff>631210</xdr:colOff>
      <xdr:row>23</xdr:row>
      <xdr:rowOff>2895600</xdr:rowOff>
    </xdr:to>
    <xdr:graphicFrame macro="">
      <xdr:nvGraphicFramePr>
        <xdr:cNvPr id="72" name="Diagramm 71">
          <a:extLst>
            <a:ext uri="{FF2B5EF4-FFF2-40B4-BE49-F238E27FC236}">
              <a16:creationId xmlns:a16="http://schemas.microsoft.com/office/drawing/2014/main" id="{1264E4B2-1610-A445-81A8-0659A8AD3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20</xdr:col>
      <xdr:colOff>711199</xdr:colOff>
      <xdr:row>23</xdr:row>
      <xdr:rowOff>135466</xdr:rowOff>
    </xdr:from>
    <xdr:to>
      <xdr:col>26</xdr:col>
      <xdr:colOff>309476</xdr:colOff>
      <xdr:row>23</xdr:row>
      <xdr:rowOff>2878666</xdr:rowOff>
    </xdr:to>
    <xdr:graphicFrame macro="">
      <xdr:nvGraphicFramePr>
        <xdr:cNvPr id="73" name="Diagramm 72">
          <a:extLst>
            <a:ext uri="{FF2B5EF4-FFF2-40B4-BE49-F238E27FC236}">
              <a16:creationId xmlns:a16="http://schemas.microsoft.com/office/drawing/2014/main" id="{0D204468-0DBB-5E42-B323-38A341036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26</xdr:col>
      <xdr:colOff>406399</xdr:colOff>
      <xdr:row>23</xdr:row>
      <xdr:rowOff>152400</xdr:rowOff>
    </xdr:from>
    <xdr:to>
      <xdr:col>32</xdr:col>
      <xdr:colOff>4676</xdr:colOff>
      <xdr:row>23</xdr:row>
      <xdr:rowOff>2895600</xdr:rowOff>
    </xdr:to>
    <xdr:graphicFrame macro="">
      <xdr:nvGraphicFramePr>
        <xdr:cNvPr id="74" name="Diagramm 73">
          <a:extLst>
            <a:ext uri="{FF2B5EF4-FFF2-40B4-BE49-F238E27FC236}">
              <a16:creationId xmlns:a16="http://schemas.microsoft.com/office/drawing/2014/main" id="{68BF438A-78DC-3341-A542-E9FD2B0D6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32</xdr:col>
      <xdr:colOff>135466</xdr:colOff>
      <xdr:row>23</xdr:row>
      <xdr:rowOff>135467</xdr:rowOff>
    </xdr:from>
    <xdr:to>
      <xdr:col>37</xdr:col>
      <xdr:colOff>563476</xdr:colOff>
      <xdr:row>23</xdr:row>
      <xdr:rowOff>2878667</xdr:rowOff>
    </xdr:to>
    <xdr:graphicFrame macro="">
      <xdr:nvGraphicFramePr>
        <xdr:cNvPr id="75" name="Diagramm 74">
          <a:extLst>
            <a:ext uri="{FF2B5EF4-FFF2-40B4-BE49-F238E27FC236}">
              <a16:creationId xmlns:a16="http://schemas.microsoft.com/office/drawing/2014/main" id="{B211BAAB-63F8-6E40-9CEC-2AE0A0454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37</xdr:col>
      <xdr:colOff>677333</xdr:colOff>
      <xdr:row>23</xdr:row>
      <xdr:rowOff>152400</xdr:rowOff>
    </xdr:from>
    <xdr:to>
      <xdr:col>43</xdr:col>
      <xdr:colOff>275610</xdr:colOff>
      <xdr:row>23</xdr:row>
      <xdr:rowOff>2895600</xdr:rowOff>
    </xdr:to>
    <xdr:graphicFrame macro="">
      <xdr:nvGraphicFramePr>
        <xdr:cNvPr id="76" name="Diagramm 75">
          <a:extLst>
            <a:ext uri="{FF2B5EF4-FFF2-40B4-BE49-F238E27FC236}">
              <a16:creationId xmlns:a16="http://schemas.microsoft.com/office/drawing/2014/main" id="{6CE1F7B0-FA93-8C42-8A54-3906A4DE1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</xdr:col>
      <xdr:colOff>778934</xdr:colOff>
      <xdr:row>26</xdr:row>
      <xdr:rowOff>152400</xdr:rowOff>
    </xdr:from>
    <xdr:to>
      <xdr:col>9</xdr:col>
      <xdr:colOff>377211</xdr:colOff>
      <xdr:row>26</xdr:row>
      <xdr:rowOff>2895600</xdr:rowOff>
    </xdr:to>
    <xdr:graphicFrame macro="">
      <xdr:nvGraphicFramePr>
        <xdr:cNvPr id="77" name="Diagramm 76">
          <a:extLst>
            <a:ext uri="{FF2B5EF4-FFF2-40B4-BE49-F238E27FC236}">
              <a16:creationId xmlns:a16="http://schemas.microsoft.com/office/drawing/2014/main" id="{1FA0BCBF-C02E-4E41-B0D9-36FDC3B2E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440268</xdr:colOff>
      <xdr:row>26</xdr:row>
      <xdr:rowOff>152400</xdr:rowOff>
    </xdr:from>
    <xdr:to>
      <xdr:col>15</xdr:col>
      <xdr:colOff>38545</xdr:colOff>
      <xdr:row>26</xdr:row>
      <xdr:rowOff>2895600</xdr:rowOff>
    </xdr:to>
    <xdr:graphicFrame macro="">
      <xdr:nvGraphicFramePr>
        <xdr:cNvPr id="78" name="Diagramm 77">
          <a:extLst>
            <a:ext uri="{FF2B5EF4-FFF2-40B4-BE49-F238E27FC236}">
              <a16:creationId xmlns:a16="http://schemas.microsoft.com/office/drawing/2014/main" id="{8B6722DB-D072-754E-B6D0-F7E0C540F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15</xdr:col>
      <xdr:colOff>186267</xdr:colOff>
      <xdr:row>26</xdr:row>
      <xdr:rowOff>152400</xdr:rowOff>
    </xdr:from>
    <xdr:to>
      <xdr:col>20</xdr:col>
      <xdr:colOff>614277</xdr:colOff>
      <xdr:row>26</xdr:row>
      <xdr:rowOff>2895600</xdr:rowOff>
    </xdr:to>
    <xdr:graphicFrame macro="">
      <xdr:nvGraphicFramePr>
        <xdr:cNvPr id="79" name="Diagramm 78">
          <a:extLst>
            <a:ext uri="{FF2B5EF4-FFF2-40B4-BE49-F238E27FC236}">
              <a16:creationId xmlns:a16="http://schemas.microsoft.com/office/drawing/2014/main" id="{F91CA211-8041-394D-AA87-9DB81052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20</xdr:col>
      <xdr:colOff>711200</xdr:colOff>
      <xdr:row>26</xdr:row>
      <xdr:rowOff>135467</xdr:rowOff>
    </xdr:from>
    <xdr:to>
      <xdr:col>26</xdr:col>
      <xdr:colOff>309477</xdr:colOff>
      <xdr:row>26</xdr:row>
      <xdr:rowOff>2878667</xdr:rowOff>
    </xdr:to>
    <xdr:graphicFrame macro="">
      <xdr:nvGraphicFramePr>
        <xdr:cNvPr id="80" name="Diagramm 79">
          <a:extLst>
            <a:ext uri="{FF2B5EF4-FFF2-40B4-BE49-F238E27FC236}">
              <a16:creationId xmlns:a16="http://schemas.microsoft.com/office/drawing/2014/main" id="{7F6D1398-7D89-AF4E-A4D4-4259D9E56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26</xdr:col>
      <xdr:colOff>440266</xdr:colOff>
      <xdr:row>26</xdr:row>
      <xdr:rowOff>135466</xdr:rowOff>
    </xdr:from>
    <xdr:to>
      <xdr:col>32</xdr:col>
      <xdr:colOff>38543</xdr:colOff>
      <xdr:row>26</xdr:row>
      <xdr:rowOff>2878666</xdr:rowOff>
    </xdr:to>
    <xdr:graphicFrame macro="">
      <xdr:nvGraphicFramePr>
        <xdr:cNvPr id="81" name="Diagramm 80">
          <a:extLst>
            <a:ext uri="{FF2B5EF4-FFF2-40B4-BE49-F238E27FC236}">
              <a16:creationId xmlns:a16="http://schemas.microsoft.com/office/drawing/2014/main" id="{2A28E263-D01F-164C-A948-013E15D4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32</xdr:col>
      <xdr:colOff>101600</xdr:colOff>
      <xdr:row>26</xdr:row>
      <xdr:rowOff>135467</xdr:rowOff>
    </xdr:from>
    <xdr:to>
      <xdr:col>37</xdr:col>
      <xdr:colOff>529610</xdr:colOff>
      <xdr:row>26</xdr:row>
      <xdr:rowOff>2878667</xdr:rowOff>
    </xdr:to>
    <xdr:graphicFrame macro="">
      <xdr:nvGraphicFramePr>
        <xdr:cNvPr id="82" name="Diagramm 81">
          <a:extLst>
            <a:ext uri="{FF2B5EF4-FFF2-40B4-BE49-F238E27FC236}">
              <a16:creationId xmlns:a16="http://schemas.microsoft.com/office/drawing/2014/main" id="{0DF9DD7B-229C-EC40-A2BE-88D32BDDD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37</xdr:col>
      <xdr:colOff>626533</xdr:colOff>
      <xdr:row>26</xdr:row>
      <xdr:rowOff>152400</xdr:rowOff>
    </xdr:from>
    <xdr:to>
      <xdr:col>43</xdr:col>
      <xdr:colOff>224810</xdr:colOff>
      <xdr:row>26</xdr:row>
      <xdr:rowOff>2895600</xdr:rowOff>
    </xdr:to>
    <xdr:graphicFrame macro="">
      <xdr:nvGraphicFramePr>
        <xdr:cNvPr id="83" name="Diagramm 82">
          <a:extLst>
            <a:ext uri="{FF2B5EF4-FFF2-40B4-BE49-F238E27FC236}">
              <a16:creationId xmlns:a16="http://schemas.microsoft.com/office/drawing/2014/main" id="{A0787AF4-7D29-1042-A67F-AB443AF7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</xdr:col>
      <xdr:colOff>812800</xdr:colOff>
      <xdr:row>29</xdr:row>
      <xdr:rowOff>118534</xdr:rowOff>
    </xdr:from>
    <xdr:to>
      <xdr:col>9</xdr:col>
      <xdr:colOff>411077</xdr:colOff>
      <xdr:row>29</xdr:row>
      <xdr:rowOff>2861734</xdr:rowOff>
    </xdr:to>
    <xdr:graphicFrame macro="">
      <xdr:nvGraphicFramePr>
        <xdr:cNvPr id="84" name="Diagramm 83">
          <a:extLst>
            <a:ext uri="{FF2B5EF4-FFF2-40B4-BE49-F238E27FC236}">
              <a16:creationId xmlns:a16="http://schemas.microsoft.com/office/drawing/2014/main" id="{984010FE-5A5B-FD49-B43C-8E96A8E83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9</xdr:col>
      <xdr:colOff>508001</xdr:colOff>
      <xdr:row>29</xdr:row>
      <xdr:rowOff>135467</xdr:rowOff>
    </xdr:from>
    <xdr:to>
      <xdr:col>15</xdr:col>
      <xdr:colOff>106278</xdr:colOff>
      <xdr:row>29</xdr:row>
      <xdr:rowOff>2878667</xdr:rowOff>
    </xdr:to>
    <xdr:graphicFrame macro="">
      <xdr:nvGraphicFramePr>
        <xdr:cNvPr id="85" name="Diagramm 84">
          <a:extLst>
            <a:ext uri="{FF2B5EF4-FFF2-40B4-BE49-F238E27FC236}">
              <a16:creationId xmlns:a16="http://schemas.microsoft.com/office/drawing/2014/main" id="{50CAA24A-8B88-A34B-9BB7-C2B4349B9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15</xdr:col>
      <xdr:colOff>186267</xdr:colOff>
      <xdr:row>29</xdr:row>
      <xdr:rowOff>135466</xdr:rowOff>
    </xdr:from>
    <xdr:to>
      <xdr:col>20</xdr:col>
      <xdr:colOff>614277</xdr:colOff>
      <xdr:row>29</xdr:row>
      <xdr:rowOff>2878666</xdr:rowOff>
    </xdr:to>
    <xdr:graphicFrame macro="">
      <xdr:nvGraphicFramePr>
        <xdr:cNvPr id="86" name="Diagramm 85">
          <a:extLst>
            <a:ext uri="{FF2B5EF4-FFF2-40B4-BE49-F238E27FC236}">
              <a16:creationId xmlns:a16="http://schemas.microsoft.com/office/drawing/2014/main" id="{D987726D-5A6B-FB48-89F8-45D41B9D3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20</xdr:col>
      <xdr:colOff>694266</xdr:colOff>
      <xdr:row>29</xdr:row>
      <xdr:rowOff>135466</xdr:rowOff>
    </xdr:from>
    <xdr:to>
      <xdr:col>26</xdr:col>
      <xdr:colOff>292543</xdr:colOff>
      <xdr:row>29</xdr:row>
      <xdr:rowOff>2878666</xdr:rowOff>
    </xdr:to>
    <xdr:graphicFrame macro="">
      <xdr:nvGraphicFramePr>
        <xdr:cNvPr id="87" name="Diagramm 86">
          <a:extLst>
            <a:ext uri="{FF2B5EF4-FFF2-40B4-BE49-F238E27FC236}">
              <a16:creationId xmlns:a16="http://schemas.microsoft.com/office/drawing/2014/main" id="{0EA58A3B-170A-6146-B1B2-88912DFA3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26</xdr:col>
      <xdr:colOff>389466</xdr:colOff>
      <xdr:row>29</xdr:row>
      <xdr:rowOff>135467</xdr:rowOff>
    </xdr:from>
    <xdr:to>
      <xdr:col>31</xdr:col>
      <xdr:colOff>817476</xdr:colOff>
      <xdr:row>29</xdr:row>
      <xdr:rowOff>2878667</xdr:rowOff>
    </xdr:to>
    <xdr:graphicFrame macro="">
      <xdr:nvGraphicFramePr>
        <xdr:cNvPr id="88" name="Diagramm 87">
          <a:extLst>
            <a:ext uri="{FF2B5EF4-FFF2-40B4-BE49-F238E27FC236}">
              <a16:creationId xmlns:a16="http://schemas.microsoft.com/office/drawing/2014/main" id="{171CABE2-CC37-B341-8BED-2E347DEFE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32</xdr:col>
      <xdr:colOff>67733</xdr:colOff>
      <xdr:row>29</xdr:row>
      <xdr:rowOff>135467</xdr:rowOff>
    </xdr:from>
    <xdr:to>
      <xdr:col>37</xdr:col>
      <xdr:colOff>495743</xdr:colOff>
      <xdr:row>29</xdr:row>
      <xdr:rowOff>2878667</xdr:rowOff>
    </xdr:to>
    <xdr:graphicFrame macro="">
      <xdr:nvGraphicFramePr>
        <xdr:cNvPr id="89" name="Diagramm 88">
          <a:extLst>
            <a:ext uri="{FF2B5EF4-FFF2-40B4-BE49-F238E27FC236}">
              <a16:creationId xmlns:a16="http://schemas.microsoft.com/office/drawing/2014/main" id="{23FC7139-0A8C-E94F-B2D5-B674C4245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37</xdr:col>
      <xdr:colOff>558800</xdr:colOff>
      <xdr:row>29</xdr:row>
      <xdr:rowOff>135466</xdr:rowOff>
    </xdr:from>
    <xdr:to>
      <xdr:col>43</xdr:col>
      <xdr:colOff>157077</xdr:colOff>
      <xdr:row>29</xdr:row>
      <xdr:rowOff>2878666</xdr:rowOff>
    </xdr:to>
    <xdr:graphicFrame macro="">
      <xdr:nvGraphicFramePr>
        <xdr:cNvPr id="90" name="Diagramm 89">
          <a:extLst>
            <a:ext uri="{FF2B5EF4-FFF2-40B4-BE49-F238E27FC236}">
              <a16:creationId xmlns:a16="http://schemas.microsoft.com/office/drawing/2014/main" id="{A292EB92-BB3E-D34F-821A-3F78C7739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16934</xdr:colOff>
      <xdr:row>32</xdr:row>
      <xdr:rowOff>118533</xdr:rowOff>
    </xdr:from>
    <xdr:to>
      <xdr:col>9</xdr:col>
      <xdr:colOff>444945</xdr:colOff>
      <xdr:row>32</xdr:row>
      <xdr:rowOff>2861733</xdr:rowOff>
    </xdr:to>
    <xdr:graphicFrame macro="">
      <xdr:nvGraphicFramePr>
        <xdr:cNvPr id="91" name="Diagramm 90">
          <a:extLst>
            <a:ext uri="{FF2B5EF4-FFF2-40B4-BE49-F238E27FC236}">
              <a16:creationId xmlns:a16="http://schemas.microsoft.com/office/drawing/2014/main" id="{97229BAE-7114-6143-B834-7B2B8D6B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9</xdr:col>
      <xdr:colOff>541868</xdr:colOff>
      <xdr:row>32</xdr:row>
      <xdr:rowOff>118533</xdr:rowOff>
    </xdr:from>
    <xdr:to>
      <xdr:col>15</xdr:col>
      <xdr:colOff>140145</xdr:colOff>
      <xdr:row>32</xdr:row>
      <xdr:rowOff>2861733</xdr:rowOff>
    </xdr:to>
    <xdr:graphicFrame macro="">
      <xdr:nvGraphicFramePr>
        <xdr:cNvPr id="92" name="Diagramm 91">
          <a:extLst>
            <a:ext uri="{FF2B5EF4-FFF2-40B4-BE49-F238E27FC236}">
              <a16:creationId xmlns:a16="http://schemas.microsoft.com/office/drawing/2014/main" id="{8D9B15E1-0544-7647-A41C-38B5EF9A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15</xdr:col>
      <xdr:colOff>237067</xdr:colOff>
      <xdr:row>32</xdr:row>
      <xdr:rowOff>101600</xdr:rowOff>
    </xdr:from>
    <xdr:to>
      <xdr:col>20</xdr:col>
      <xdr:colOff>665077</xdr:colOff>
      <xdr:row>32</xdr:row>
      <xdr:rowOff>2844800</xdr:rowOff>
    </xdr:to>
    <xdr:graphicFrame macro="">
      <xdr:nvGraphicFramePr>
        <xdr:cNvPr id="93" name="Diagramm 92">
          <a:extLst>
            <a:ext uri="{FF2B5EF4-FFF2-40B4-BE49-F238E27FC236}">
              <a16:creationId xmlns:a16="http://schemas.microsoft.com/office/drawing/2014/main" id="{64EFA64C-0778-A446-A213-7940E479C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20</xdr:col>
      <xdr:colOff>812800</xdr:colOff>
      <xdr:row>32</xdr:row>
      <xdr:rowOff>101600</xdr:rowOff>
    </xdr:from>
    <xdr:to>
      <xdr:col>26</xdr:col>
      <xdr:colOff>411077</xdr:colOff>
      <xdr:row>32</xdr:row>
      <xdr:rowOff>2844800</xdr:rowOff>
    </xdr:to>
    <xdr:graphicFrame macro="">
      <xdr:nvGraphicFramePr>
        <xdr:cNvPr id="94" name="Diagramm 93">
          <a:extLst>
            <a:ext uri="{FF2B5EF4-FFF2-40B4-BE49-F238E27FC236}">
              <a16:creationId xmlns:a16="http://schemas.microsoft.com/office/drawing/2014/main" id="{CF40BB4A-A4F2-FC42-9510-8E21D410C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26</xdr:col>
      <xdr:colOff>491066</xdr:colOff>
      <xdr:row>32</xdr:row>
      <xdr:rowOff>101600</xdr:rowOff>
    </xdr:from>
    <xdr:to>
      <xdr:col>32</xdr:col>
      <xdr:colOff>89343</xdr:colOff>
      <xdr:row>32</xdr:row>
      <xdr:rowOff>2844800</xdr:rowOff>
    </xdr:to>
    <xdr:graphicFrame macro="">
      <xdr:nvGraphicFramePr>
        <xdr:cNvPr id="95" name="Diagramm 94">
          <a:extLst>
            <a:ext uri="{FF2B5EF4-FFF2-40B4-BE49-F238E27FC236}">
              <a16:creationId xmlns:a16="http://schemas.microsoft.com/office/drawing/2014/main" id="{EDC05D72-324C-6440-81F4-A3605623F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32</xdr:col>
      <xdr:colOff>152400</xdr:colOff>
      <xdr:row>32</xdr:row>
      <xdr:rowOff>101600</xdr:rowOff>
    </xdr:from>
    <xdr:to>
      <xdr:col>37</xdr:col>
      <xdr:colOff>580410</xdr:colOff>
      <xdr:row>32</xdr:row>
      <xdr:rowOff>2844800</xdr:rowOff>
    </xdr:to>
    <xdr:graphicFrame macro="">
      <xdr:nvGraphicFramePr>
        <xdr:cNvPr id="96" name="Diagramm 95">
          <a:extLst>
            <a:ext uri="{FF2B5EF4-FFF2-40B4-BE49-F238E27FC236}">
              <a16:creationId xmlns:a16="http://schemas.microsoft.com/office/drawing/2014/main" id="{C45ADB92-5F1B-3342-AFEA-F4984DCE3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37</xdr:col>
      <xdr:colOff>677333</xdr:colOff>
      <xdr:row>32</xdr:row>
      <xdr:rowOff>101600</xdr:rowOff>
    </xdr:from>
    <xdr:to>
      <xdr:col>43</xdr:col>
      <xdr:colOff>275610</xdr:colOff>
      <xdr:row>32</xdr:row>
      <xdr:rowOff>2844800</xdr:rowOff>
    </xdr:to>
    <xdr:graphicFrame macro="">
      <xdr:nvGraphicFramePr>
        <xdr:cNvPr id="97" name="Diagramm 96">
          <a:extLst>
            <a:ext uri="{FF2B5EF4-FFF2-40B4-BE49-F238E27FC236}">
              <a16:creationId xmlns:a16="http://schemas.microsoft.com/office/drawing/2014/main" id="{98BE6A5C-C058-1441-B2BB-5A38C970D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100013</xdr:colOff>
      <xdr:row>2</xdr:row>
      <xdr:rowOff>142875</xdr:rowOff>
    </xdr:from>
    <xdr:to>
      <xdr:col>3</xdr:col>
      <xdr:colOff>700532</xdr:colOff>
      <xdr:row>2</xdr:row>
      <xdr:rowOff>2886075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73533F8-2017-4E31-BC4D-84E873E0D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128588</xdr:colOff>
      <xdr:row>5</xdr:row>
      <xdr:rowOff>147637</xdr:rowOff>
    </xdr:from>
    <xdr:to>
      <xdr:col>3</xdr:col>
      <xdr:colOff>729107</xdr:colOff>
      <xdr:row>5</xdr:row>
      <xdr:rowOff>2890837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F47328B-6DEE-4826-94D2-1AB4786D1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8</xdr:row>
      <xdr:rowOff>104776</xdr:rowOff>
    </xdr:from>
    <xdr:to>
      <xdr:col>3</xdr:col>
      <xdr:colOff>705294</xdr:colOff>
      <xdr:row>8</xdr:row>
      <xdr:rowOff>2847976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BBFE94AE-648E-4CF5-A8DD-BB8A8F03E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138112</xdr:colOff>
      <xdr:row>12</xdr:row>
      <xdr:rowOff>119063</xdr:rowOff>
    </xdr:from>
    <xdr:to>
      <xdr:col>3</xdr:col>
      <xdr:colOff>738631</xdr:colOff>
      <xdr:row>12</xdr:row>
      <xdr:rowOff>2862263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3BE7D09-7A1E-45AC-B2F8-A2BFD39F4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2</xdr:row>
      <xdr:rowOff>139700</xdr:rowOff>
    </xdr:from>
    <xdr:to>
      <xdr:col>9</xdr:col>
      <xdr:colOff>422719</xdr:colOff>
      <xdr:row>2</xdr:row>
      <xdr:rowOff>2882900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13292C8-BB8C-2F48-9128-1AF12DC3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533400</xdr:colOff>
      <xdr:row>2</xdr:row>
      <xdr:rowOff>139700</xdr:rowOff>
    </xdr:from>
    <xdr:to>
      <xdr:col>15</xdr:col>
      <xdr:colOff>130619</xdr:colOff>
      <xdr:row>2</xdr:row>
      <xdr:rowOff>2882900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1AA89A2-9F89-CB4D-A81C-8F540D83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203200</xdr:colOff>
      <xdr:row>2</xdr:row>
      <xdr:rowOff>139700</xdr:rowOff>
    </xdr:from>
    <xdr:to>
      <xdr:col>20</xdr:col>
      <xdr:colOff>625919</xdr:colOff>
      <xdr:row>2</xdr:row>
      <xdr:rowOff>2882900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48C7D75E-27A7-3940-87FF-D69E73626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698500</xdr:colOff>
      <xdr:row>2</xdr:row>
      <xdr:rowOff>139700</xdr:rowOff>
    </xdr:from>
    <xdr:to>
      <xdr:col>26</xdr:col>
      <xdr:colOff>295719</xdr:colOff>
      <xdr:row>2</xdr:row>
      <xdr:rowOff>2882900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D3E9306F-24EA-FC43-B90F-ADBE12E1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368300</xdr:colOff>
      <xdr:row>2</xdr:row>
      <xdr:rowOff>139700</xdr:rowOff>
    </xdr:from>
    <xdr:to>
      <xdr:col>31</xdr:col>
      <xdr:colOff>791019</xdr:colOff>
      <xdr:row>2</xdr:row>
      <xdr:rowOff>2882900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8FAA86ED-AC88-7443-8749-8E184C24C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25400</xdr:colOff>
      <xdr:row>2</xdr:row>
      <xdr:rowOff>152400</xdr:rowOff>
    </xdr:from>
    <xdr:to>
      <xdr:col>37</xdr:col>
      <xdr:colOff>448119</xdr:colOff>
      <xdr:row>2</xdr:row>
      <xdr:rowOff>2895600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F44A729-95B7-6F45-9049-3E62B941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508000</xdr:colOff>
      <xdr:row>2</xdr:row>
      <xdr:rowOff>152400</xdr:rowOff>
    </xdr:from>
    <xdr:to>
      <xdr:col>43</xdr:col>
      <xdr:colOff>105219</xdr:colOff>
      <xdr:row>2</xdr:row>
      <xdr:rowOff>2895600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E67C33A-D981-BC4A-90F6-EFEB90F5F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5</xdr:row>
      <xdr:rowOff>127000</xdr:rowOff>
    </xdr:from>
    <xdr:to>
      <xdr:col>9</xdr:col>
      <xdr:colOff>422719</xdr:colOff>
      <xdr:row>5</xdr:row>
      <xdr:rowOff>2870200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8D657D84-666B-CB46-BE8C-FFE1C6F85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508000</xdr:colOff>
      <xdr:row>5</xdr:row>
      <xdr:rowOff>114300</xdr:rowOff>
    </xdr:from>
    <xdr:to>
      <xdr:col>15</xdr:col>
      <xdr:colOff>105219</xdr:colOff>
      <xdr:row>5</xdr:row>
      <xdr:rowOff>2857500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8FEFA31D-3FBB-3248-98FC-5A0DFBEC0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152400</xdr:colOff>
      <xdr:row>5</xdr:row>
      <xdr:rowOff>114300</xdr:rowOff>
    </xdr:from>
    <xdr:to>
      <xdr:col>20</xdr:col>
      <xdr:colOff>575119</xdr:colOff>
      <xdr:row>5</xdr:row>
      <xdr:rowOff>2857500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B44663ED-B461-E943-9EE4-363F5A1B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660400</xdr:colOff>
      <xdr:row>5</xdr:row>
      <xdr:rowOff>114300</xdr:rowOff>
    </xdr:from>
    <xdr:to>
      <xdr:col>26</xdr:col>
      <xdr:colOff>257619</xdr:colOff>
      <xdr:row>5</xdr:row>
      <xdr:rowOff>2857500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1C02F919-A0A0-D343-B6CE-F9287B163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330200</xdr:colOff>
      <xdr:row>5</xdr:row>
      <xdr:rowOff>114300</xdr:rowOff>
    </xdr:from>
    <xdr:to>
      <xdr:col>31</xdr:col>
      <xdr:colOff>752919</xdr:colOff>
      <xdr:row>5</xdr:row>
      <xdr:rowOff>2857500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42971AF-EF24-5B4B-A4FA-E02FF3128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32</xdr:col>
      <xdr:colOff>12700</xdr:colOff>
      <xdr:row>5</xdr:row>
      <xdr:rowOff>114300</xdr:rowOff>
    </xdr:from>
    <xdr:to>
      <xdr:col>37</xdr:col>
      <xdr:colOff>435419</xdr:colOff>
      <xdr:row>5</xdr:row>
      <xdr:rowOff>2857500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EB49352-380D-3341-B704-70733CCCD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495300</xdr:colOff>
      <xdr:row>5</xdr:row>
      <xdr:rowOff>127000</xdr:rowOff>
    </xdr:from>
    <xdr:to>
      <xdr:col>43</xdr:col>
      <xdr:colOff>92519</xdr:colOff>
      <xdr:row>5</xdr:row>
      <xdr:rowOff>2870200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034B78A3-763A-964F-9927-3F130ABB0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800100</xdr:colOff>
      <xdr:row>8</xdr:row>
      <xdr:rowOff>101600</xdr:rowOff>
    </xdr:from>
    <xdr:to>
      <xdr:col>9</xdr:col>
      <xdr:colOff>397319</xdr:colOff>
      <xdr:row>8</xdr:row>
      <xdr:rowOff>2844800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560D592B-4177-A948-83EE-2FF16B39E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457200</xdr:colOff>
      <xdr:row>8</xdr:row>
      <xdr:rowOff>114300</xdr:rowOff>
    </xdr:from>
    <xdr:to>
      <xdr:col>15</xdr:col>
      <xdr:colOff>54419</xdr:colOff>
      <xdr:row>8</xdr:row>
      <xdr:rowOff>2857500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73D93D4B-3841-414B-9FD3-77BF26ADF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114300</xdr:colOff>
      <xdr:row>8</xdr:row>
      <xdr:rowOff>114300</xdr:rowOff>
    </xdr:from>
    <xdr:to>
      <xdr:col>20</xdr:col>
      <xdr:colOff>537019</xdr:colOff>
      <xdr:row>8</xdr:row>
      <xdr:rowOff>2857500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453921D2-EEF8-D34A-BF7A-E648B5A40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20</xdr:col>
      <xdr:colOff>609600</xdr:colOff>
      <xdr:row>8</xdr:row>
      <xdr:rowOff>127000</xdr:rowOff>
    </xdr:from>
    <xdr:to>
      <xdr:col>26</xdr:col>
      <xdr:colOff>206819</xdr:colOff>
      <xdr:row>8</xdr:row>
      <xdr:rowOff>2870200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CF1FFE0F-ACBD-C845-B220-D2C65FD98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292100</xdr:colOff>
      <xdr:row>8</xdr:row>
      <xdr:rowOff>127000</xdr:rowOff>
    </xdr:from>
    <xdr:to>
      <xdr:col>31</xdr:col>
      <xdr:colOff>714819</xdr:colOff>
      <xdr:row>8</xdr:row>
      <xdr:rowOff>2870200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DCAEC4B5-5B5E-0C41-AD13-CB08423A9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32</xdr:col>
      <xdr:colOff>0</xdr:colOff>
      <xdr:row>8</xdr:row>
      <xdr:rowOff>127000</xdr:rowOff>
    </xdr:from>
    <xdr:to>
      <xdr:col>37</xdr:col>
      <xdr:colOff>422719</xdr:colOff>
      <xdr:row>8</xdr:row>
      <xdr:rowOff>2870200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00C76170-AEB8-5242-85B8-65EBDB21C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482600</xdr:colOff>
      <xdr:row>8</xdr:row>
      <xdr:rowOff>127000</xdr:rowOff>
    </xdr:from>
    <xdr:to>
      <xdr:col>43</xdr:col>
      <xdr:colOff>79819</xdr:colOff>
      <xdr:row>8</xdr:row>
      <xdr:rowOff>2870200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8A0E611F-119F-0A40-9FB7-FBF5F51BF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812800</xdr:colOff>
      <xdr:row>12</xdr:row>
      <xdr:rowOff>114300</xdr:rowOff>
    </xdr:from>
    <xdr:to>
      <xdr:col>9</xdr:col>
      <xdr:colOff>410019</xdr:colOff>
      <xdr:row>12</xdr:row>
      <xdr:rowOff>2857500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18630161-7167-A643-8151-4AACEAE4E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482600</xdr:colOff>
      <xdr:row>12</xdr:row>
      <xdr:rowOff>114300</xdr:rowOff>
    </xdr:from>
    <xdr:to>
      <xdr:col>15</xdr:col>
      <xdr:colOff>79819</xdr:colOff>
      <xdr:row>12</xdr:row>
      <xdr:rowOff>2857500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D02242D2-6834-5142-92E6-CDAA6BA54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139700</xdr:colOff>
      <xdr:row>12</xdr:row>
      <xdr:rowOff>127000</xdr:rowOff>
    </xdr:from>
    <xdr:to>
      <xdr:col>20</xdr:col>
      <xdr:colOff>562419</xdr:colOff>
      <xdr:row>12</xdr:row>
      <xdr:rowOff>2870200</xdr:rowOff>
    </xdr:to>
    <xdr:graphicFrame macro="">
      <xdr:nvGraphicFramePr>
        <xdr:cNvPr id="29" name="Diagramm 28">
          <a:extLst>
            <a:ext uri="{FF2B5EF4-FFF2-40B4-BE49-F238E27FC236}">
              <a16:creationId xmlns:a16="http://schemas.microsoft.com/office/drawing/2014/main" id="{C97AEAC1-6A43-6747-8C44-9A3BE48F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20</xdr:col>
      <xdr:colOff>622300</xdr:colOff>
      <xdr:row>12</xdr:row>
      <xdr:rowOff>127000</xdr:rowOff>
    </xdr:from>
    <xdr:to>
      <xdr:col>26</xdr:col>
      <xdr:colOff>219519</xdr:colOff>
      <xdr:row>12</xdr:row>
      <xdr:rowOff>2870200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CC891646-B204-134A-8D7E-4DA9C9ACC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279400</xdr:colOff>
      <xdr:row>12</xdr:row>
      <xdr:rowOff>114300</xdr:rowOff>
    </xdr:from>
    <xdr:to>
      <xdr:col>31</xdr:col>
      <xdr:colOff>702119</xdr:colOff>
      <xdr:row>12</xdr:row>
      <xdr:rowOff>2857500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625FB508-3F41-B04B-97C1-46D33F83A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787400</xdr:colOff>
      <xdr:row>12</xdr:row>
      <xdr:rowOff>114300</xdr:rowOff>
    </xdr:from>
    <xdr:to>
      <xdr:col>37</xdr:col>
      <xdr:colOff>384619</xdr:colOff>
      <xdr:row>12</xdr:row>
      <xdr:rowOff>2857500</xdr:rowOff>
    </xdr:to>
    <xdr:graphicFrame macro="">
      <xdr:nvGraphicFramePr>
        <xdr:cNvPr id="32" name="Diagramm 31">
          <a:extLst>
            <a:ext uri="{FF2B5EF4-FFF2-40B4-BE49-F238E27FC236}">
              <a16:creationId xmlns:a16="http://schemas.microsoft.com/office/drawing/2014/main" id="{AC7BC23F-DA6A-2D41-A62E-26BDEE155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37</xdr:col>
      <xdr:colOff>444500</xdr:colOff>
      <xdr:row>12</xdr:row>
      <xdr:rowOff>114300</xdr:rowOff>
    </xdr:from>
    <xdr:to>
      <xdr:col>43</xdr:col>
      <xdr:colOff>41719</xdr:colOff>
      <xdr:row>12</xdr:row>
      <xdr:rowOff>2857500</xdr:rowOff>
    </xdr:to>
    <xdr:graphicFrame macro="">
      <xdr:nvGraphicFramePr>
        <xdr:cNvPr id="33" name="Diagramm 32">
          <a:extLst>
            <a:ext uri="{FF2B5EF4-FFF2-40B4-BE49-F238E27FC236}">
              <a16:creationId xmlns:a16="http://schemas.microsoft.com/office/drawing/2014/main" id="{844B4E8B-8E49-DD4C-81D7-83211C932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166687</xdr:rowOff>
    </xdr:from>
    <xdr:to>
      <xdr:col>2</xdr:col>
      <xdr:colOff>524319</xdr:colOff>
      <xdr:row>2</xdr:row>
      <xdr:rowOff>2909887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9ED7D7C-4D1F-4474-B136-6C59900BD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</xdr:row>
      <xdr:rowOff>109537</xdr:rowOff>
    </xdr:from>
    <xdr:to>
      <xdr:col>2</xdr:col>
      <xdr:colOff>514794</xdr:colOff>
      <xdr:row>5</xdr:row>
      <xdr:rowOff>2852737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AFA2C2C-C9A3-401B-9F5D-0D9025A94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8</xdr:row>
      <xdr:rowOff>157162</xdr:rowOff>
    </xdr:from>
    <xdr:to>
      <xdr:col>2</xdr:col>
      <xdr:colOff>524319</xdr:colOff>
      <xdr:row>8</xdr:row>
      <xdr:rowOff>2900362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1971731-E885-4D86-BB4C-5B7A4998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100012</xdr:colOff>
      <xdr:row>11</xdr:row>
      <xdr:rowOff>95250</xdr:rowOff>
    </xdr:from>
    <xdr:to>
      <xdr:col>2</xdr:col>
      <xdr:colOff>490981</xdr:colOff>
      <xdr:row>11</xdr:row>
      <xdr:rowOff>2838450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96BAE0F-3F75-445B-80F0-BE956EBBA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633413</xdr:colOff>
      <xdr:row>2</xdr:row>
      <xdr:rowOff>157163</xdr:rowOff>
    </xdr:from>
    <xdr:to>
      <xdr:col>8</xdr:col>
      <xdr:colOff>176213</xdr:colOff>
      <xdr:row>2</xdr:row>
      <xdr:rowOff>2900363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666A0B91-2148-45B0-89C5-B47169C0B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285750</xdr:colOff>
      <xdr:row>2</xdr:row>
      <xdr:rowOff>166687</xdr:rowOff>
    </xdr:from>
    <xdr:to>
      <xdr:col>13</xdr:col>
      <xdr:colOff>666750</xdr:colOff>
      <xdr:row>2</xdr:row>
      <xdr:rowOff>2909887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EB137EC6-95BD-4442-9686-3C873A10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795337</xdr:colOff>
      <xdr:row>2</xdr:row>
      <xdr:rowOff>157162</xdr:rowOff>
    </xdr:from>
    <xdr:to>
      <xdr:col>19</xdr:col>
      <xdr:colOff>338137</xdr:colOff>
      <xdr:row>2</xdr:row>
      <xdr:rowOff>2900362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64C9C920-016E-4EDF-85B6-DAFF028F4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423862</xdr:colOff>
      <xdr:row>2</xdr:row>
      <xdr:rowOff>157163</xdr:rowOff>
    </xdr:from>
    <xdr:to>
      <xdr:col>24</xdr:col>
      <xdr:colOff>804862</xdr:colOff>
      <xdr:row>2</xdr:row>
      <xdr:rowOff>2900363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A9591F80-C73F-41D0-A920-938877EC7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71437</xdr:colOff>
      <xdr:row>2</xdr:row>
      <xdr:rowOff>152400</xdr:rowOff>
    </xdr:from>
    <xdr:to>
      <xdr:col>30</xdr:col>
      <xdr:colOff>452437</xdr:colOff>
      <xdr:row>2</xdr:row>
      <xdr:rowOff>2895600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9F91D18A-24CC-4CD8-B3F0-392A86883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585787</xdr:colOff>
      <xdr:row>2</xdr:row>
      <xdr:rowOff>166688</xdr:rowOff>
    </xdr:from>
    <xdr:to>
      <xdr:col>36</xdr:col>
      <xdr:colOff>128587</xdr:colOff>
      <xdr:row>2</xdr:row>
      <xdr:rowOff>2909888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5714330E-E20E-41D4-89A1-43FC8F65E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233362</xdr:colOff>
      <xdr:row>2</xdr:row>
      <xdr:rowOff>166688</xdr:rowOff>
    </xdr:from>
    <xdr:to>
      <xdr:col>41</xdr:col>
      <xdr:colOff>614362</xdr:colOff>
      <xdr:row>2</xdr:row>
      <xdr:rowOff>2909888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78A06525-24D0-42EA-ACF3-ADFE32530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619125</xdr:colOff>
      <xdr:row>5</xdr:row>
      <xdr:rowOff>100013</xdr:rowOff>
    </xdr:from>
    <xdr:to>
      <xdr:col>8</xdr:col>
      <xdr:colOff>161925</xdr:colOff>
      <xdr:row>5</xdr:row>
      <xdr:rowOff>2843213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BAFB32A3-EE41-4445-B603-60E540BC5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309562</xdr:colOff>
      <xdr:row>5</xdr:row>
      <xdr:rowOff>100012</xdr:rowOff>
    </xdr:from>
    <xdr:to>
      <xdr:col>13</xdr:col>
      <xdr:colOff>690562</xdr:colOff>
      <xdr:row>5</xdr:row>
      <xdr:rowOff>2843212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B59A40B-565A-4D5E-AF03-7E9FDF407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790575</xdr:colOff>
      <xdr:row>5</xdr:row>
      <xdr:rowOff>100012</xdr:rowOff>
    </xdr:from>
    <xdr:to>
      <xdr:col>19</xdr:col>
      <xdr:colOff>333375</xdr:colOff>
      <xdr:row>5</xdr:row>
      <xdr:rowOff>2843212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84B4957-3BF5-46BF-AEB9-B7C07FA7A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409576</xdr:colOff>
      <xdr:row>5</xdr:row>
      <xdr:rowOff>104775</xdr:rowOff>
    </xdr:from>
    <xdr:to>
      <xdr:col>24</xdr:col>
      <xdr:colOff>790576</xdr:colOff>
      <xdr:row>5</xdr:row>
      <xdr:rowOff>2847975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C3DC7BB2-A369-4C82-A98C-9260AA1D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63500</xdr:colOff>
      <xdr:row>5</xdr:row>
      <xdr:rowOff>121709</xdr:rowOff>
    </xdr:from>
    <xdr:to>
      <xdr:col>30</xdr:col>
      <xdr:colOff>444500</xdr:colOff>
      <xdr:row>5</xdr:row>
      <xdr:rowOff>2864909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C366F1E0-C666-4AFA-9720-A6DA23C54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539750</xdr:colOff>
      <xdr:row>5</xdr:row>
      <xdr:rowOff>121708</xdr:rowOff>
    </xdr:from>
    <xdr:to>
      <xdr:col>36</xdr:col>
      <xdr:colOff>82550</xdr:colOff>
      <xdr:row>5</xdr:row>
      <xdr:rowOff>2864908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6A31ED65-316C-449D-9196-ABD383938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238125</xdr:colOff>
      <xdr:row>5</xdr:row>
      <xdr:rowOff>105833</xdr:rowOff>
    </xdr:from>
    <xdr:to>
      <xdr:col>41</xdr:col>
      <xdr:colOff>619125</xdr:colOff>
      <xdr:row>5</xdr:row>
      <xdr:rowOff>2849033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56883D38-033E-4743-9DFE-F1A423686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645583</xdr:colOff>
      <xdr:row>8</xdr:row>
      <xdr:rowOff>158750</xdr:rowOff>
    </xdr:from>
    <xdr:to>
      <xdr:col>8</xdr:col>
      <xdr:colOff>188383</xdr:colOff>
      <xdr:row>8</xdr:row>
      <xdr:rowOff>2901950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2438FBF3-018A-4E09-9041-67AFCBB0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333375</xdr:colOff>
      <xdr:row>8</xdr:row>
      <xdr:rowOff>153458</xdr:rowOff>
    </xdr:from>
    <xdr:to>
      <xdr:col>13</xdr:col>
      <xdr:colOff>714375</xdr:colOff>
      <xdr:row>8</xdr:row>
      <xdr:rowOff>2896658</xdr:rowOff>
    </xdr:to>
    <xdr:graphicFrame macro="">
      <xdr:nvGraphicFramePr>
        <xdr:cNvPr id="29" name="Diagramm 28">
          <a:extLst>
            <a:ext uri="{FF2B5EF4-FFF2-40B4-BE49-F238E27FC236}">
              <a16:creationId xmlns:a16="http://schemas.microsoft.com/office/drawing/2014/main" id="{B76DDC88-CA4B-4702-824D-48582B366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8</xdr:row>
      <xdr:rowOff>164042</xdr:rowOff>
    </xdr:from>
    <xdr:to>
      <xdr:col>19</xdr:col>
      <xdr:colOff>378884</xdr:colOff>
      <xdr:row>8</xdr:row>
      <xdr:rowOff>2907242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C884A2CC-11F4-4A0F-B602-0ECF0176E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444500</xdr:colOff>
      <xdr:row>8</xdr:row>
      <xdr:rowOff>153458</xdr:rowOff>
    </xdr:from>
    <xdr:to>
      <xdr:col>24</xdr:col>
      <xdr:colOff>825500</xdr:colOff>
      <xdr:row>8</xdr:row>
      <xdr:rowOff>2896658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A3188FF9-2C82-43DA-AEFF-99C9E3D24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95250</xdr:colOff>
      <xdr:row>8</xdr:row>
      <xdr:rowOff>142875</xdr:rowOff>
    </xdr:from>
    <xdr:to>
      <xdr:col>30</xdr:col>
      <xdr:colOff>476250</xdr:colOff>
      <xdr:row>8</xdr:row>
      <xdr:rowOff>2886075</xdr:rowOff>
    </xdr:to>
    <xdr:graphicFrame macro="">
      <xdr:nvGraphicFramePr>
        <xdr:cNvPr id="32" name="Diagramm 31">
          <a:extLst>
            <a:ext uri="{FF2B5EF4-FFF2-40B4-BE49-F238E27FC236}">
              <a16:creationId xmlns:a16="http://schemas.microsoft.com/office/drawing/2014/main" id="{2BF31C07-B5E2-4433-8AD1-278ED60D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30</xdr:col>
      <xdr:colOff>571499</xdr:colOff>
      <xdr:row>8</xdr:row>
      <xdr:rowOff>153458</xdr:rowOff>
    </xdr:from>
    <xdr:to>
      <xdr:col>36</xdr:col>
      <xdr:colOff>114299</xdr:colOff>
      <xdr:row>8</xdr:row>
      <xdr:rowOff>2896658</xdr:rowOff>
    </xdr:to>
    <xdr:graphicFrame macro="">
      <xdr:nvGraphicFramePr>
        <xdr:cNvPr id="33" name="Diagramm 32">
          <a:extLst>
            <a:ext uri="{FF2B5EF4-FFF2-40B4-BE49-F238E27FC236}">
              <a16:creationId xmlns:a16="http://schemas.microsoft.com/office/drawing/2014/main" id="{D2476C36-6AE9-4B04-B39D-79872DB2B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232833</xdr:colOff>
      <xdr:row>8</xdr:row>
      <xdr:rowOff>137584</xdr:rowOff>
    </xdr:from>
    <xdr:to>
      <xdr:col>41</xdr:col>
      <xdr:colOff>613833</xdr:colOff>
      <xdr:row>8</xdr:row>
      <xdr:rowOff>2880784</xdr:rowOff>
    </xdr:to>
    <xdr:graphicFrame macro="">
      <xdr:nvGraphicFramePr>
        <xdr:cNvPr id="34" name="Diagramm 33">
          <a:extLst>
            <a:ext uri="{FF2B5EF4-FFF2-40B4-BE49-F238E27FC236}">
              <a16:creationId xmlns:a16="http://schemas.microsoft.com/office/drawing/2014/main" id="{A393BB07-58D7-4E34-8809-CF5F11CB3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619124</xdr:colOff>
      <xdr:row>11</xdr:row>
      <xdr:rowOff>100541</xdr:rowOff>
    </xdr:from>
    <xdr:to>
      <xdr:col>8</xdr:col>
      <xdr:colOff>161924</xdr:colOff>
      <xdr:row>11</xdr:row>
      <xdr:rowOff>2843741</xdr:rowOff>
    </xdr:to>
    <xdr:graphicFrame macro="">
      <xdr:nvGraphicFramePr>
        <xdr:cNvPr id="35" name="Diagramm 34">
          <a:extLst>
            <a:ext uri="{FF2B5EF4-FFF2-40B4-BE49-F238E27FC236}">
              <a16:creationId xmlns:a16="http://schemas.microsoft.com/office/drawing/2014/main" id="{4AD0D0D0-6416-4D54-8A9A-7B3823518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291042</xdr:colOff>
      <xdr:row>11</xdr:row>
      <xdr:rowOff>100542</xdr:rowOff>
    </xdr:from>
    <xdr:to>
      <xdr:col>13</xdr:col>
      <xdr:colOff>672042</xdr:colOff>
      <xdr:row>11</xdr:row>
      <xdr:rowOff>2843742</xdr:rowOff>
    </xdr:to>
    <xdr:graphicFrame macro="">
      <xdr:nvGraphicFramePr>
        <xdr:cNvPr id="36" name="Diagramm 35">
          <a:extLst>
            <a:ext uri="{FF2B5EF4-FFF2-40B4-BE49-F238E27FC236}">
              <a16:creationId xmlns:a16="http://schemas.microsoft.com/office/drawing/2014/main" id="{EFAA09FF-B98F-4F16-B01C-FA67F49B8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825501</xdr:colOff>
      <xdr:row>11</xdr:row>
      <xdr:rowOff>105833</xdr:rowOff>
    </xdr:from>
    <xdr:to>
      <xdr:col>19</xdr:col>
      <xdr:colOff>368301</xdr:colOff>
      <xdr:row>11</xdr:row>
      <xdr:rowOff>2849033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AFBD8E02-46D7-400B-85F9-47C1F88D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460375</xdr:colOff>
      <xdr:row>11</xdr:row>
      <xdr:rowOff>100542</xdr:rowOff>
    </xdr:from>
    <xdr:to>
      <xdr:col>25</xdr:col>
      <xdr:colOff>5292</xdr:colOff>
      <xdr:row>11</xdr:row>
      <xdr:rowOff>2843742</xdr:rowOff>
    </xdr:to>
    <xdr:graphicFrame macro="">
      <xdr:nvGraphicFramePr>
        <xdr:cNvPr id="38" name="Diagramm 37">
          <a:extLst>
            <a:ext uri="{FF2B5EF4-FFF2-40B4-BE49-F238E27FC236}">
              <a16:creationId xmlns:a16="http://schemas.microsoft.com/office/drawing/2014/main" id="{98A0EB66-F1F2-4DD9-846D-475215041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63500</xdr:colOff>
      <xdr:row>11</xdr:row>
      <xdr:rowOff>105833</xdr:rowOff>
    </xdr:from>
    <xdr:to>
      <xdr:col>30</xdr:col>
      <xdr:colOff>444500</xdr:colOff>
      <xdr:row>11</xdr:row>
      <xdr:rowOff>2849033</xdr:rowOff>
    </xdr:to>
    <xdr:graphicFrame macro="">
      <xdr:nvGraphicFramePr>
        <xdr:cNvPr id="39" name="Diagramm 38">
          <a:extLst>
            <a:ext uri="{FF2B5EF4-FFF2-40B4-BE49-F238E27FC236}">
              <a16:creationId xmlns:a16="http://schemas.microsoft.com/office/drawing/2014/main" id="{693EC285-2658-444C-91AF-1E083AC0D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30</xdr:col>
      <xdr:colOff>555625</xdr:colOff>
      <xdr:row>11</xdr:row>
      <xdr:rowOff>105834</xdr:rowOff>
    </xdr:from>
    <xdr:to>
      <xdr:col>36</xdr:col>
      <xdr:colOff>98425</xdr:colOff>
      <xdr:row>11</xdr:row>
      <xdr:rowOff>2849034</xdr:rowOff>
    </xdr:to>
    <xdr:graphicFrame macro="">
      <xdr:nvGraphicFramePr>
        <xdr:cNvPr id="40" name="Diagramm 39">
          <a:extLst>
            <a:ext uri="{FF2B5EF4-FFF2-40B4-BE49-F238E27FC236}">
              <a16:creationId xmlns:a16="http://schemas.microsoft.com/office/drawing/2014/main" id="{7D3FB1A7-03D5-4012-AAE2-AC9F519CA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275167</xdr:colOff>
      <xdr:row>11</xdr:row>
      <xdr:rowOff>111125</xdr:rowOff>
    </xdr:from>
    <xdr:to>
      <xdr:col>41</xdr:col>
      <xdr:colOff>656167</xdr:colOff>
      <xdr:row>11</xdr:row>
      <xdr:rowOff>2854325</xdr:rowOff>
    </xdr:to>
    <xdr:graphicFrame macro="">
      <xdr:nvGraphicFramePr>
        <xdr:cNvPr id="41" name="Diagramm 40">
          <a:extLst>
            <a:ext uri="{FF2B5EF4-FFF2-40B4-BE49-F238E27FC236}">
              <a16:creationId xmlns:a16="http://schemas.microsoft.com/office/drawing/2014/main" id="{6F4D2DAC-A146-447B-AB5E-A5F8D7C2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109538</xdr:colOff>
      <xdr:row>2</xdr:row>
      <xdr:rowOff>152400</xdr:rowOff>
    </xdr:from>
    <xdr:to>
      <xdr:col>3</xdr:col>
      <xdr:colOff>495744</xdr:colOff>
      <xdr:row>2</xdr:row>
      <xdr:rowOff>2895600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E7CCA14-1E4B-4FBC-8676-A2D5221C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109537</xdr:colOff>
      <xdr:row>5</xdr:row>
      <xdr:rowOff>157163</xdr:rowOff>
    </xdr:from>
    <xdr:to>
      <xdr:col>3</xdr:col>
      <xdr:colOff>495743</xdr:colOff>
      <xdr:row>5</xdr:row>
      <xdr:rowOff>2900363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E443FDE-6412-4496-AC7D-65BB970AF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119063</xdr:colOff>
      <xdr:row>8</xdr:row>
      <xdr:rowOff>85725</xdr:rowOff>
    </xdr:from>
    <xdr:to>
      <xdr:col>3</xdr:col>
      <xdr:colOff>505269</xdr:colOff>
      <xdr:row>8</xdr:row>
      <xdr:rowOff>2828925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1B9025B-BBAC-4B2C-BDB2-147899D91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128587</xdr:colOff>
      <xdr:row>11</xdr:row>
      <xdr:rowOff>128587</xdr:rowOff>
    </xdr:from>
    <xdr:to>
      <xdr:col>3</xdr:col>
      <xdr:colOff>514793</xdr:colOff>
      <xdr:row>11</xdr:row>
      <xdr:rowOff>2871787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180C14A-732B-461B-B7D1-3AD3EEF1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14</xdr:row>
      <xdr:rowOff>138112</xdr:rowOff>
    </xdr:from>
    <xdr:to>
      <xdr:col>3</xdr:col>
      <xdr:colOff>510031</xdr:colOff>
      <xdr:row>14</xdr:row>
      <xdr:rowOff>2881312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CDBFE3D7-9790-48ED-9D1B-5757AF8F2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104775</xdr:colOff>
      <xdr:row>17</xdr:row>
      <xdr:rowOff>104775</xdr:rowOff>
    </xdr:from>
    <xdr:to>
      <xdr:col>3</xdr:col>
      <xdr:colOff>490981</xdr:colOff>
      <xdr:row>17</xdr:row>
      <xdr:rowOff>2847975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D2C954CF-8191-4271-BF8F-14079C40E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20</xdr:row>
      <xdr:rowOff>152400</xdr:rowOff>
    </xdr:from>
    <xdr:to>
      <xdr:col>3</xdr:col>
      <xdr:colOff>462406</xdr:colOff>
      <xdr:row>20</xdr:row>
      <xdr:rowOff>2895600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EC410078-94D7-48C5-B45F-1778FB9C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23</xdr:row>
      <xdr:rowOff>114300</xdr:rowOff>
    </xdr:from>
    <xdr:to>
      <xdr:col>3</xdr:col>
      <xdr:colOff>462406</xdr:colOff>
      <xdr:row>23</xdr:row>
      <xdr:rowOff>2857500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16BDC156-FFB7-4170-9A67-D69A29E1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633412</xdr:colOff>
      <xdr:row>2</xdr:row>
      <xdr:rowOff>147638</xdr:rowOff>
    </xdr:from>
    <xdr:to>
      <xdr:col>9</xdr:col>
      <xdr:colOff>163512</xdr:colOff>
      <xdr:row>2</xdr:row>
      <xdr:rowOff>2890838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C2564BE4-7D69-4CF2-9B4B-929B79E86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309562</xdr:colOff>
      <xdr:row>2</xdr:row>
      <xdr:rowOff>138112</xdr:rowOff>
    </xdr:from>
    <xdr:to>
      <xdr:col>14</xdr:col>
      <xdr:colOff>679978</xdr:colOff>
      <xdr:row>2</xdr:row>
      <xdr:rowOff>2881312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10A539F0-F672-4B9C-AE3C-1FDE12E7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795338</xdr:colOff>
      <xdr:row>2</xdr:row>
      <xdr:rowOff>133350</xdr:rowOff>
    </xdr:from>
    <xdr:to>
      <xdr:col>20</xdr:col>
      <xdr:colOff>325438</xdr:colOff>
      <xdr:row>2</xdr:row>
      <xdr:rowOff>2876550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A23B784E-C133-4053-9C9D-DCB5492B0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452438</xdr:colOff>
      <xdr:row>2</xdr:row>
      <xdr:rowOff>123825</xdr:rowOff>
    </xdr:from>
    <xdr:to>
      <xdr:col>25</xdr:col>
      <xdr:colOff>822855</xdr:colOff>
      <xdr:row>2</xdr:row>
      <xdr:rowOff>2867025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74C9A467-0D70-48CC-8E81-70662FED3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109538</xdr:colOff>
      <xdr:row>2</xdr:row>
      <xdr:rowOff>119063</xdr:rowOff>
    </xdr:from>
    <xdr:to>
      <xdr:col>31</xdr:col>
      <xdr:colOff>479955</xdr:colOff>
      <xdr:row>2</xdr:row>
      <xdr:rowOff>2862263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C72472F7-709A-42A0-AE59-BDF15303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595313</xdr:colOff>
      <xdr:row>2</xdr:row>
      <xdr:rowOff>119063</xdr:rowOff>
    </xdr:from>
    <xdr:to>
      <xdr:col>37</xdr:col>
      <xdr:colOff>125413</xdr:colOff>
      <xdr:row>2</xdr:row>
      <xdr:rowOff>2862263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3EDD034-B512-46C4-ACBE-1D581332A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252412</xdr:colOff>
      <xdr:row>2</xdr:row>
      <xdr:rowOff>104775</xdr:rowOff>
    </xdr:from>
    <xdr:to>
      <xdr:col>42</xdr:col>
      <xdr:colOff>622829</xdr:colOff>
      <xdr:row>2</xdr:row>
      <xdr:rowOff>2847975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E7F9A908-1BB1-4BDA-90F9-1D48BD98B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666750</xdr:colOff>
      <xdr:row>5</xdr:row>
      <xdr:rowOff>152400</xdr:rowOff>
    </xdr:from>
    <xdr:to>
      <xdr:col>9</xdr:col>
      <xdr:colOff>196850</xdr:colOff>
      <xdr:row>5</xdr:row>
      <xdr:rowOff>2895600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F5028BB8-8B11-47EC-A79D-5D49103C6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304800</xdr:colOff>
      <xdr:row>5</xdr:row>
      <xdr:rowOff>142875</xdr:rowOff>
    </xdr:from>
    <xdr:to>
      <xdr:col>14</xdr:col>
      <xdr:colOff>675216</xdr:colOff>
      <xdr:row>5</xdr:row>
      <xdr:rowOff>2886075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6A17659-5819-4165-AE34-A0B8E92A3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785812</xdr:colOff>
      <xdr:row>5</xdr:row>
      <xdr:rowOff>133350</xdr:rowOff>
    </xdr:from>
    <xdr:to>
      <xdr:col>20</xdr:col>
      <xdr:colOff>315912</xdr:colOff>
      <xdr:row>5</xdr:row>
      <xdr:rowOff>2876550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781DAF82-A4F6-44F7-886B-14DA5092F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466725</xdr:colOff>
      <xdr:row>5</xdr:row>
      <xdr:rowOff>123825</xdr:rowOff>
    </xdr:from>
    <xdr:to>
      <xdr:col>25</xdr:col>
      <xdr:colOff>837142</xdr:colOff>
      <xdr:row>5</xdr:row>
      <xdr:rowOff>2867025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1B987F3D-A2E7-44FC-A7A9-1E388247B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157163</xdr:colOff>
      <xdr:row>5</xdr:row>
      <xdr:rowOff>114300</xdr:rowOff>
    </xdr:from>
    <xdr:to>
      <xdr:col>31</xdr:col>
      <xdr:colOff>527580</xdr:colOff>
      <xdr:row>5</xdr:row>
      <xdr:rowOff>2857500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50C63361-78E2-4500-8FE9-932A2F9B5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623887</xdr:colOff>
      <xdr:row>5</xdr:row>
      <xdr:rowOff>114300</xdr:rowOff>
    </xdr:from>
    <xdr:to>
      <xdr:col>37</xdr:col>
      <xdr:colOff>153987</xdr:colOff>
      <xdr:row>5</xdr:row>
      <xdr:rowOff>2857500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0EF0B294-6B95-4F64-96D2-3109C6024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290512</xdr:colOff>
      <xdr:row>5</xdr:row>
      <xdr:rowOff>100012</xdr:rowOff>
    </xdr:from>
    <xdr:to>
      <xdr:col>42</xdr:col>
      <xdr:colOff>660929</xdr:colOff>
      <xdr:row>5</xdr:row>
      <xdr:rowOff>2843212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910D9113-651A-454F-B83F-3A9682C6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622300</xdr:colOff>
      <xdr:row>8</xdr:row>
      <xdr:rowOff>76200</xdr:rowOff>
    </xdr:from>
    <xdr:to>
      <xdr:col>9</xdr:col>
      <xdr:colOff>233806</xdr:colOff>
      <xdr:row>8</xdr:row>
      <xdr:rowOff>2819400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E08FCA26-2D7A-0B47-B621-75804B502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304800</xdr:colOff>
      <xdr:row>8</xdr:row>
      <xdr:rowOff>76200</xdr:rowOff>
    </xdr:from>
    <xdr:to>
      <xdr:col>14</xdr:col>
      <xdr:colOff>741806</xdr:colOff>
      <xdr:row>8</xdr:row>
      <xdr:rowOff>2819400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C34C33B5-B285-9449-BD8E-0040E23FF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800100</xdr:colOff>
      <xdr:row>8</xdr:row>
      <xdr:rowOff>76200</xdr:rowOff>
    </xdr:from>
    <xdr:to>
      <xdr:col>20</xdr:col>
      <xdr:colOff>411606</xdr:colOff>
      <xdr:row>8</xdr:row>
      <xdr:rowOff>2819400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302B71FA-D527-154E-BC47-29759E659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444500</xdr:colOff>
      <xdr:row>8</xdr:row>
      <xdr:rowOff>76200</xdr:rowOff>
    </xdr:from>
    <xdr:to>
      <xdr:col>26</xdr:col>
      <xdr:colOff>56006</xdr:colOff>
      <xdr:row>8</xdr:row>
      <xdr:rowOff>2819400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C4539A55-F137-D544-87D4-0DD909BDB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88900</xdr:colOff>
      <xdr:row>8</xdr:row>
      <xdr:rowOff>76200</xdr:rowOff>
    </xdr:from>
    <xdr:to>
      <xdr:col>31</xdr:col>
      <xdr:colOff>525906</xdr:colOff>
      <xdr:row>8</xdr:row>
      <xdr:rowOff>2819400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9830F382-71B8-FA4E-973B-EEBAA0B62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596900</xdr:colOff>
      <xdr:row>8</xdr:row>
      <xdr:rowOff>76200</xdr:rowOff>
    </xdr:from>
    <xdr:to>
      <xdr:col>37</xdr:col>
      <xdr:colOff>208406</xdr:colOff>
      <xdr:row>8</xdr:row>
      <xdr:rowOff>2819400</xdr:rowOff>
    </xdr:to>
    <xdr:graphicFrame macro="">
      <xdr:nvGraphicFramePr>
        <xdr:cNvPr id="29" name="Diagramm 28">
          <a:extLst>
            <a:ext uri="{FF2B5EF4-FFF2-40B4-BE49-F238E27FC236}">
              <a16:creationId xmlns:a16="http://schemas.microsoft.com/office/drawing/2014/main" id="{BCD328F2-0EFE-D14C-8583-0A8FB3F5E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292100</xdr:colOff>
      <xdr:row>8</xdr:row>
      <xdr:rowOff>76200</xdr:rowOff>
    </xdr:from>
    <xdr:to>
      <xdr:col>42</xdr:col>
      <xdr:colOff>729106</xdr:colOff>
      <xdr:row>8</xdr:row>
      <xdr:rowOff>2819400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3A11E516-B320-A84F-991F-17835E7A1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596900</xdr:colOff>
      <xdr:row>11</xdr:row>
      <xdr:rowOff>127000</xdr:rowOff>
    </xdr:from>
    <xdr:to>
      <xdr:col>9</xdr:col>
      <xdr:colOff>208406</xdr:colOff>
      <xdr:row>11</xdr:row>
      <xdr:rowOff>2870200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A41BAE85-88AA-F543-9A3A-2E16C660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266700</xdr:colOff>
      <xdr:row>11</xdr:row>
      <xdr:rowOff>127000</xdr:rowOff>
    </xdr:from>
    <xdr:to>
      <xdr:col>14</xdr:col>
      <xdr:colOff>703706</xdr:colOff>
      <xdr:row>11</xdr:row>
      <xdr:rowOff>2870200</xdr:rowOff>
    </xdr:to>
    <xdr:graphicFrame macro="">
      <xdr:nvGraphicFramePr>
        <xdr:cNvPr id="32" name="Diagramm 31">
          <a:extLst>
            <a:ext uri="{FF2B5EF4-FFF2-40B4-BE49-F238E27FC236}">
              <a16:creationId xmlns:a16="http://schemas.microsoft.com/office/drawing/2014/main" id="{0130034A-E25B-724A-84F4-17CA2B2B8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774700</xdr:colOff>
      <xdr:row>11</xdr:row>
      <xdr:rowOff>139700</xdr:rowOff>
    </xdr:from>
    <xdr:to>
      <xdr:col>20</xdr:col>
      <xdr:colOff>386206</xdr:colOff>
      <xdr:row>11</xdr:row>
      <xdr:rowOff>2882900</xdr:rowOff>
    </xdr:to>
    <xdr:graphicFrame macro="">
      <xdr:nvGraphicFramePr>
        <xdr:cNvPr id="33" name="Diagramm 32">
          <a:extLst>
            <a:ext uri="{FF2B5EF4-FFF2-40B4-BE49-F238E27FC236}">
              <a16:creationId xmlns:a16="http://schemas.microsoft.com/office/drawing/2014/main" id="{C1E85034-EB13-944A-B436-3BD4933A7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469900</xdr:colOff>
      <xdr:row>11</xdr:row>
      <xdr:rowOff>139700</xdr:rowOff>
    </xdr:from>
    <xdr:to>
      <xdr:col>26</xdr:col>
      <xdr:colOff>81406</xdr:colOff>
      <xdr:row>11</xdr:row>
      <xdr:rowOff>2882900</xdr:rowOff>
    </xdr:to>
    <xdr:graphicFrame macro="">
      <xdr:nvGraphicFramePr>
        <xdr:cNvPr id="34" name="Diagramm 33">
          <a:extLst>
            <a:ext uri="{FF2B5EF4-FFF2-40B4-BE49-F238E27FC236}">
              <a16:creationId xmlns:a16="http://schemas.microsoft.com/office/drawing/2014/main" id="{284A6B8C-D5A2-5244-8C7B-3010AB2A8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26</xdr:col>
      <xdr:colOff>139700</xdr:colOff>
      <xdr:row>11</xdr:row>
      <xdr:rowOff>127000</xdr:rowOff>
    </xdr:from>
    <xdr:to>
      <xdr:col>31</xdr:col>
      <xdr:colOff>576706</xdr:colOff>
      <xdr:row>11</xdr:row>
      <xdr:rowOff>2870200</xdr:rowOff>
    </xdr:to>
    <xdr:graphicFrame macro="">
      <xdr:nvGraphicFramePr>
        <xdr:cNvPr id="35" name="Diagramm 34">
          <a:extLst>
            <a:ext uri="{FF2B5EF4-FFF2-40B4-BE49-F238E27FC236}">
              <a16:creationId xmlns:a16="http://schemas.microsoft.com/office/drawing/2014/main" id="{E95BA19C-EF06-D44D-9B95-8E54627F9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609600</xdr:colOff>
      <xdr:row>11</xdr:row>
      <xdr:rowOff>139700</xdr:rowOff>
    </xdr:from>
    <xdr:to>
      <xdr:col>37</xdr:col>
      <xdr:colOff>221106</xdr:colOff>
      <xdr:row>11</xdr:row>
      <xdr:rowOff>2882900</xdr:rowOff>
    </xdr:to>
    <xdr:graphicFrame macro="">
      <xdr:nvGraphicFramePr>
        <xdr:cNvPr id="36" name="Diagramm 35">
          <a:extLst>
            <a:ext uri="{FF2B5EF4-FFF2-40B4-BE49-F238E27FC236}">
              <a16:creationId xmlns:a16="http://schemas.microsoft.com/office/drawing/2014/main" id="{37CD6817-B970-0A4D-B7A6-70FB33071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37</xdr:col>
      <xdr:colOff>266700</xdr:colOff>
      <xdr:row>11</xdr:row>
      <xdr:rowOff>139700</xdr:rowOff>
    </xdr:from>
    <xdr:to>
      <xdr:col>42</xdr:col>
      <xdr:colOff>703706</xdr:colOff>
      <xdr:row>11</xdr:row>
      <xdr:rowOff>2882900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A487D59A-0EB0-1F41-936E-987E6232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546100</xdr:colOff>
      <xdr:row>14</xdr:row>
      <xdr:rowOff>139700</xdr:rowOff>
    </xdr:from>
    <xdr:to>
      <xdr:col>9</xdr:col>
      <xdr:colOff>157606</xdr:colOff>
      <xdr:row>14</xdr:row>
      <xdr:rowOff>2882900</xdr:rowOff>
    </xdr:to>
    <xdr:graphicFrame macro="">
      <xdr:nvGraphicFramePr>
        <xdr:cNvPr id="38" name="Diagramm 37">
          <a:extLst>
            <a:ext uri="{FF2B5EF4-FFF2-40B4-BE49-F238E27FC236}">
              <a16:creationId xmlns:a16="http://schemas.microsoft.com/office/drawing/2014/main" id="{B50AF752-02C7-E94E-96AD-E9A55B9A8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228600</xdr:colOff>
      <xdr:row>14</xdr:row>
      <xdr:rowOff>139700</xdr:rowOff>
    </xdr:from>
    <xdr:to>
      <xdr:col>14</xdr:col>
      <xdr:colOff>665606</xdr:colOff>
      <xdr:row>14</xdr:row>
      <xdr:rowOff>2882900</xdr:rowOff>
    </xdr:to>
    <xdr:graphicFrame macro="">
      <xdr:nvGraphicFramePr>
        <xdr:cNvPr id="39" name="Diagramm 38">
          <a:extLst>
            <a:ext uri="{FF2B5EF4-FFF2-40B4-BE49-F238E27FC236}">
              <a16:creationId xmlns:a16="http://schemas.microsoft.com/office/drawing/2014/main" id="{979F3CD4-6B65-6948-8757-35BB1A3B5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711200</xdr:colOff>
      <xdr:row>14</xdr:row>
      <xdr:rowOff>127000</xdr:rowOff>
    </xdr:from>
    <xdr:to>
      <xdr:col>20</xdr:col>
      <xdr:colOff>322706</xdr:colOff>
      <xdr:row>14</xdr:row>
      <xdr:rowOff>2870200</xdr:rowOff>
    </xdr:to>
    <xdr:graphicFrame macro="">
      <xdr:nvGraphicFramePr>
        <xdr:cNvPr id="40" name="Diagramm 39">
          <a:extLst>
            <a:ext uri="{FF2B5EF4-FFF2-40B4-BE49-F238E27FC236}">
              <a16:creationId xmlns:a16="http://schemas.microsoft.com/office/drawing/2014/main" id="{BD69C9C0-E63E-764C-8AC8-36EEA91DC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20</xdr:col>
      <xdr:colOff>381000</xdr:colOff>
      <xdr:row>14</xdr:row>
      <xdr:rowOff>127000</xdr:rowOff>
    </xdr:from>
    <xdr:to>
      <xdr:col>25</xdr:col>
      <xdr:colOff>818006</xdr:colOff>
      <xdr:row>14</xdr:row>
      <xdr:rowOff>2870200</xdr:rowOff>
    </xdr:to>
    <xdr:graphicFrame macro="">
      <xdr:nvGraphicFramePr>
        <xdr:cNvPr id="41" name="Diagramm 40">
          <a:extLst>
            <a:ext uri="{FF2B5EF4-FFF2-40B4-BE49-F238E27FC236}">
              <a16:creationId xmlns:a16="http://schemas.microsoft.com/office/drawing/2014/main" id="{E4459E9A-FCD8-1149-A7ED-6850834AE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26</xdr:col>
      <xdr:colOff>63500</xdr:colOff>
      <xdr:row>14</xdr:row>
      <xdr:rowOff>127000</xdr:rowOff>
    </xdr:from>
    <xdr:to>
      <xdr:col>31</xdr:col>
      <xdr:colOff>500506</xdr:colOff>
      <xdr:row>14</xdr:row>
      <xdr:rowOff>2870200</xdr:rowOff>
    </xdr:to>
    <xdr:graphicFrame macro="">
      <xdr:nvGraphicFramePr>
        <xdr:cNvPr id="42" name="Diagramm 41">
          <a:extLst>
            <a:ext uri="{FF2B5EF4-FFF2-40B4-BE49-F238E27FC236}">
              <a16:creationId xmlns:a16="http://schemas.microsoft.com/office/drawing/2014/main" id="{D39CA5FE-50CE-6B4A-8262-F6BF22F78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546100</xdr:colOff>
      <xdr:row>14</xdr:row>
      <xdr:rowOff>127000</xdr:rowOff>
    </xdr:from>
    <xdr:to>
      <xdr:col>37</xdr:col>
      <xdr:colOff>157606</xdr:colOff>
      <xdr:row>14</xdr:row>
      <xdr:rowOff>2870200</xdr:rowOff>
    </xdr:to>
    <xdr:graphicFrame macro="">
      <xdr:nvGraphicFramePr>
        <xdr:cNvPr id="43" name="Diagramm 42">
          <a:extLst>
            <a:ext uri="{FF2B5EF4-FFF2-40B4-BE49-F238E27FC236}">
              <a16:creationId xmlns:a16="http://schemas.microsoft.com/office/drawing/2014/main" id="{C76F942C-FF2B-634F-93AF-D07A7962F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228600</xdr:colOff>
      <xdr:row>14</xdr:row>
      <xdr:rowOff>127000</xdr:rowOff>
    </xdr:from>
    <xdr:to>
      <xdr:col>42</xdr:col>
      <xdr:colOff>665606</xdr:colOff>
      <xdr:row>14</xdr:row>
      <xdr:rowOff>2870200</xdr:rowOff>
    </xdr:to>
    <xdr:graphicFrame macro="">
      <xdr:nvGraphicFramePr>
        <xdr:cNvPr id="44" name="Diagramm 43">
          <a:extLst>
            <a:ext uri="{FF2B5EF4-FFF2-40B4-BE49-F238E27FC236}">
              <a16:creationId xmlns:a16="http://schemas.microsoft.com/office/drawing/2014/main" id="{8600C882-D3AB-EF47-A70A-BEA13CC3C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533400</xdr:colOff>
      <xdr:row>17</xdr:row>
      <xdr:rowOff>101600</xdr:rowOff>
    </xdr:from>
    <xdr:to>
      <xdr:col>9</xdr:col>
      <xdr:colOff>144906</xdr:colOff>
      <xdr:row>17</xdr:row>
      <xdr:rowOff>2844800</xdr:rowOff>
    </xdr:to>
    <xdr:graphicFrame macro="">
      <xdr:nvGraphicFramePr>
        <xdr:cNvPr id="45" name="Diagramm 44">
          <a:extLst>
            <a:ext uri="{FF2B5EF4-FFF2-40B4-BE49-F238E27FC236}">
              <a16:creationId xmlns:a16="http://schemas.microsoft.com/office/drawing/2014/main" id="{85086841-B675-2443-8797-2E29DE2F7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177800</xdr:colOff>
      <xdr:row>17</xdr:row>
      <xdr:rowOff>101600</xdr:rowOff>
    </xdr:from>
    <xdr:to>
      <xdr:col>14</xdr:col>
      <xdr:colOff>614806</xdr:colOff>
      <xdr:row>17</xdr:row>
      <xdr:rowOff>2844800</xdr:rowOff>
    </xdr:to>
    <xdr:graphicFrame macro="">
      <xdr:nvGraphicFramePr>
        <xdr:cNvPr id="46" name="Diagramm 45">
          <a:extLst>
            <a:ext uri="{FF2B5EF4-FFF2-40B4-BE49-F238E27FC236}">
              <a16:creationId xmlns:a16="http://schemas.microsoft.com/office/drawing/2014/main" id="{CD66D21A-BD11-6045-80D9-EECAB5AA2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660400</xdr:colOff>
      <xdr:row>17</xdr:row>
      <xdr:rowOff>101600</xdr:rowOff>
    </xdr:from>
    <xdr:to>
      <xdr:col>20</xdr:col>
      <xdr:colOff>271906</xdr:colOff>
      <xdr:row>17</xdr:row>
      <xdr:rowOff>2844800</xdr:rowOff>
    </xdr:to>
    <xdr:graphicFrame macro="">
      <xdr:nvGraphicFramePr>
        <xdr:cNvPr id="47" name="Diagramm 46">
          <a:extLst>
            <a:ext uri="{FF2B5EF4-FFF2-40B4-BE49-F238E27FC236}">
              <a16:creationId xmlns:a16="http://schemas.microsoft.com/office/drawing/2014/main" id="{776F999A-6BDF-BA4B-AC58-58C66ED8F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20</xdr:col>
      <xdr:colOff>355600</xdr:colOff>
      <xdr:row>17</xdr:row>
      <xdr:rowOff>101600</xdr:rowOff>
    </xdr:from>
    <xdr:to>
      <xdr:col>25</xdr:col>
      <xdr:colOff>792606</xdr:colOff>
      <xdr:row>17</xdr:row>
      <xdr:rowOff>2844800</xdr:rowOff>
    </xdr:to>
    <xdr:graphicFrame macro="">
      <xdr:nvGraphicFramePr>
        <xdr:cNvPr id="48" name="Diagramm 47">
          <a:extLst>
            <a:ext uri="{FF2B5EF4-FFF2-40B4-BE49-F238E27FC236}">
              <a16:creationId xmlns:a16="http://schemas.microsoft.com/office/drawing/2014/main" id="{3D19F483-D90D-984A-AC28-C95213887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50800</xdr:colOff>
      <xdr:row>17</xdr:row>
      <xdr:rowOff>114300</xdr:rowOff>
    </xdr:from>
    <xdr:to>
      <xdr:col>31</xdr:col>
      <xdr:colOff>487806</xdr:colOff>
      <xdr:row>17</xdr:row>
      <xdr:rowOff>2857500</xdr:rowOff>
    </xdr:to>
    <xdr:graphicFrame macro="">
      <xdr:nvGraphicFramePr>
        <xdr:cNvPr id="49" name="Diagramm 48">
          <a:extLst>
            <a:ext uri="{FF2B5EF4-FFF2-40B4-BE49-F238E27FC236}">
              <a16:creationId xmlns:a16="http://schemas.microsoft.com/office/drawing/2014/main" id="{57933173-5AF3-CE43-AA06-C1F53ED5A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533400</xdr:colOff>
      <xdr:row>17</xdr:row>
      <xdr:rowOff>114300</xdr:rowOff>
    </xdr:from>
    <xdr:to>
      <xdr:col>37</xdr:col>
      <xdr:colOff>144906</xdr:colOff>
      <xdr:row>17</xdr:row>
      <xdr:rowOff>2857500</xdr:rowOff>
    </xdr:to>
    <xdr:graphicFrame macro="">
      <xdr:nvGraphicFramePr>
        <xdr:cNvPr id="50" name="Diagramm 49">
          <a:extLst>
            <a:ext uri="{FF2B5EF4-FFF2-40B4-BE49-F238E27FC236}">
              <a16:creationId xmlns:a16="http://schemas.microsoft.com/office/drawing/2014/main" id="{F3FD76D7-20BF-2B49-BB66-750C85E6A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37</xdr:col>
      <xdr:colOff>190500</xdr:colOff>
      <xdr:row>17</xdr:row>
      <xdr:rowOff>114300</xdr:rowOff>
    </xdr:from>
    <xdr:to>
      <xdr:col>42</xdr:col>
      <xdr:colOff>627506</xdr:colOff>
      <xdr:row>17</xdr:row>
      <xdr:rowOff>2857500</xdr:rowOff>
    </xdr:to>
    <xdr:graphicFrame macro="">
      <xdr:nvGraphicFramePr>
        <xdr:cNvPr id="51" name="Diagramm 50">
          <a:extLst>
            <a:ext uri="{FF2B5EF4-FFF2-40B4-BE49-F238E27FC236}">
              <a16:creationId xmlns:a16="http://schemas.microsoft.com/office/drawing/2014/main" id="{20E7B6AE-AC38-5148-86BA-4AC04CDA7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</xdr:col>
      <xdr:colOff>520700</xdr:colOff>
      <xdr:row>20</xdr:row>
      <xdr:rowOff>165100</xdr:rowOff>
    </xdr:from>
    <xdr:to>
      <xdr:col>9</xdr:col>
      <xdr:colOff>132206</xdr:colOff>
      <xdr:row>20</xdr:row>
      <xdr:rowOff>2908300</xdr:rowOff>
    </xdr:to>
    <xdr:graphicFrame macro="">
      <xdr:nvGraphicFramePr>
        <xdr:cNvPr id="52" name="Diagramm 51">
          <a:extLst>
            <a:ext uri="{FF2B5EF4-FFF2-40B4-BE49-F238E27FC236}">
              <a16:creationId xmlns:a16="http://schemas.microsoft.com/office/drawing/2014/main" id="{14DAC2B0-DD8D-3B4E-9F20-8808B73AD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190500</xdr:colOff>
      <xdr:row>20</xdr:row>
      <xdr:rowOff>165100</xdr:rowOff>
    </xdr:from>
    <xdr:to>
      <xdr:col>14</xdr:col>
      <xdr:colOff>627506</xdr:colOff>
      <xdr:row>20</xdr:row>
      <xdr:rowOff>2908300</xdr:rowOff>
    </xdr:to>
    <xdr:graphicFrame macro="">
      <xdr:nvGraphicFramePr>
        <xdr:cNvPr id="53" name="Diagramm 52">
          <a:extLst>
            <a:ext uri="{FF2B5EF4-FFF2-40B4-BE49-F238E27FC236}">
              <a16:creationId xmlns:a16="http://schemas.microsoft.com/office/drawing/2014/main" id="{5BE9DE18-1069-9C41-BAFA-354E85FE8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673100</xdr:colOff>
      <xdr:row>20</xdr:row>
      <xdr:rowOff>165100</xdr:rowOff>
    </xdr:from>
    <xdr:to>
      <xdr:col>20</xdr:col>
      <xdr:colOff>284606</xdr:colOff>
      <xdr:row>20</xdr:row>
      <xdr:rowOff>2908300</xdr:rowOff>
    </xdr:to>
    <xdr:graphicFrame macro="">
      <xdr:nvGraphicFramePr>
        <xdr:cNvPr id="54" name="Diagramm 53">
          <a:extLst>
            <a:ext uri="{FF2B5EF4-FFF2-40B4-BE49-F238E27FC236}">
              <a16:creationId xmlns:a16="http://schemas.microsoft.com/office/drawing/2014/main" id="{9B0348BD-E5E6-8B4E-B893-74870DF4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20</xdr:col>
      <xdr:colOff>342900</xdr:colOff>
      <xdr:row>20</xdr:row>
      <xdr:rowOff>165100</xdr:rowOff>
    </xdr:from>
    <xdr:to>
      <xdr:col>25</xdr:col>
      <xdr:colOff>779906</xdr:colOff>
      <xdr:row>20</xdr:row>
      <xdr:rowOff>2908300</xdr:rowOff>
    </xdr:to>
    <xdr:graphicFrame macro="">
      <xdr:nvGraphicFramePr>
        <xdr:cNvPr id="55" name="Diagramm 54">
          <a:extLst>
            <a:ext uri="{FF2B5EF4-FFF2-40B4-BE49-F238E27FC236}">
              <a16:creationId xmlns:a16="http://schemas.microsoft.com/office/drawing/2014/main" id="{1CEF6E2E-7B0F-1448-B7E7-C2BC42745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26</xdr:col>
      <xdr:colOff>50800</xdr:colOff>
      <xdr:row>20</xdr:row>
      <xdr:rowOff>177800</xdr:rowOff>
    </xdr:from>
    <xdr:to>
      <xdr:col>31</xdr:col>
      <xdr:colOff>487806</xdr:colOff>
      <xdr:row>20</xdr:row>
      <xdr:rowOff>2921000</xdr:rowOff>
    </xdr:to>
    <xdr:graphicFrame macro="">
      <xdr:nvGraphicFramePr>
        <xdr:cNvPr id="56" name="Diagramm 55">
          <a:extLst>
            <a:ext uri="{FF2B5EF4-FFF2-40B4-BE49-F238E27FC236}">
              <a16:creationId xmlns:a16="http://schemas.microsoft.com/office/drawing/2014/main" id="{1496E436-63E7-C645-945C-80DE88276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533400</xdr:colOff>
      <xdr:row>20</xdr:row>
      <xdr:rowOff>177800</xdr:rowOff>
    </xdr:from>
    <xdr:to>
      <xdr:col>37</xdr:col>
      <xdr:colOff>144906</xdr:colOff>
      <xdr:row>20</xdr:row>
      <xdr:rowOff>2921000</xdr:rowOff>
    </xdr:to>
    <xdr:graphicFrame macro="">
      <xdr:nvGraphicFramePr>
        <xdr:cNvPr id="57" name="Diagramm 56">
          <a:extLst>
            <a:ext uri="{FF2B5EF4-FFF2-40B4-BE49-F238E27FC236}">
              <a16:creationId xmlns:a16="http://schemas.microsoft.com/office/drawing/2014/main" id="{D63006E5-01E0-4543-AB73-AFC2A088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37</xdr:col>
      <xdr:colOff>190500</xdr:colOff>
      <xdr:row>20</xdr:row>
      <xdr:rowOff>177800</xdr:rowOff>
    </xdr:from>
    <xdr:to>
      <xdr:col>42</xdr:col>
      <xdr:colOff>627506</xdr:colOff>
      <xdr:row>20</xdr:row>
      <xdr:rowOff>2921000</xdr:rowOff>
    </xdr:to>
    <xdr:graphicFrame macro="">
      <xdr:nvGraphicFramePr>
        <xdr:cNvPr id="58" name="Diagramm 57">
          <a:extLst>
            <a:ext uri="{FF2B5EF4-FFF2-40B4-BE49-F238E27FC236}">
              <a16:creationId xmlns:a16="http://schemas.microsoft.com/office/drawing/2014/main" id="{FC22D630-D834-F148-9C1E-BCDCC3CFF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</xdr:col>
      <xdr:colOff>495300</xdr:colOff>
      <xdr:row>23</xdr:row>
      <xdr:rowOff>114300</xdr:rowOff>
    </xdr:from>
    <xdr:to>
      <xdr:col>9</xdr:col>
      <xdr:colOff>106806</xdr:colOff>
      <xdr:row>23</xdr:row>
      <xdr:rowOff>2857500</xdr:rowOff>
    </xdr:to>
    <xdr:graphicFrame macro="">
      <xdr:nvGraphicFramePr>
        <xdr:cNvPr id="59" name="Diagramm 58">
          <a:extLst>
            <a:ext uri="{FF2B5EF4-FFF2-40B4-BE49-F238E27FC236}">
              <a16:creationId xmlns:a16="http://schemas.microsoft.com/office/drawing/2014/main" id="{2BC2B0A3-531A-0240-AC0E-C6E1EA9C7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152400</xdr:colOff>
      <xdr:row>23</xdr:row>
      <xdr:rowOff>127000</xdr:rowOff>
    </xdr:from>
    <xdr:to>
      <xdr:col>14</xdr:col>
      <xdr:colOff>589406</xdr:colOff>
      <xdr:row>23</xdr:row>
      <xdr:rowOff>2870200</xdr:rowOff>
    </xdr:to>
    <xdr:graphicFrame macro="">
      <xdr:nvGraphicFramePr>
        <xdr:cNvPr id="60" name="Diagramm 59">
          <a:extLst>
            <a:ext uri="{FF2B5EF4-FFF2-40B4-BE49-F238E27FC236}">
              <a16:creationId xmlns:a16="http://schemas.microsoft.com/office/drawing/2014/main" id="{1E9D9504-C0AB-E04C-9A46-C24A4E11D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14</xdr:col>
      <xdr:colOff>622300</xdr:colOff>
      <xdr:row>23</xdr:row>
      <xdr:rowOff>127000</xdr:rowOff>
    </xdr:from>
    <xdr:to>
      <xdr:col>20</xdr:col>
      <xdr:colOff>233806</xdr:colOff>
      <xdr:row>23</xdr:row>
      <xdr:rowOff>2870200</xdr:rowOff>
    </xdr:to>
    <xdr:graphicFrame macro="">
      <xdr:nvGraphicFramePr>
        <xdr:cNvPr id="61" name="Diagramm 60">
          <a:extLst>
            <a:ext uri="{FF2B5EF4-FFF2-40B4-BE49-F238E27FC236}">
              <a16:creationId xmlns:a16="http://schemas.microsoft.com/office/drawing/2014/main" id="{F3A85335-895A-AB4E-B27C-B49BE3CA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20</xdr:col>
      <xdr:colOff>292100</xdr:colOff>
      <xdr:row>23</xdr:row>
      <xdr:rowOff>127000</xdr:rowOff>
    </xdr:from>
    <xdr:to>
      <xdr:col>25</xdr:col>
      <xdr:colOff>729106</xdr:colOff>
      <xdr:row>23</xdr:row>
      <xdr:rowOff>2870200</xdr:rowOff>
    </xdr:to>
    <xdr:graphicFrame macro="">
      <xdr:nvGraphicFramePr>
        <xdr:cNvPr id="62" name="Diagramm 61">
          <a:extLst>
            <a:ext uri="{FF2B5EF4-FFF2-40B4-BE49-F238E27FC236}">
              <a16:creationId xmlns:a16="http://schemas.microsoft.com/office/drawing/2014/main" id="{024993BB-7B90-0144-A4A5-4A33F83C9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25</xdr:col>
      <xdr:colOff>800100</xdr:colOff>
      <xdr:row>23</xdr:row>
      <xdr:rowOff>114300</xdr:rowOff>
    </xdr:from>
    <xdr:to>
      <xdr:col>31</xdr:col>
      <xdr:colOff>411606</xdr:colOff>
      <xdr:row>23</xdr:row>
      <xdr:rowOff>2857500</xdr:rowOff>
    </xdr:to>
    <xdr:graphicFrame macro="">
      <xdr:nvGraphicFramePr>
        <xdr:cNvPr id="63" name="Diagramm 62">
          <a:extLst>
            <a:ext uri="{FF2B5EF4-FFF2-40B4-BE49-F238E27FC236}">
              <a16:creationId xmlns:a16="http://schemas.microsoft.com/office/drawing/2014/main" id="{FDB2166F-9AF6-F041-AC75-A9263E675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482600</xdr:colOff>
      <xdr:row>23</xdr:row>
      <xdr:rowOff>114300</xdr:rowOff>
    </xdr:from>
    <xdr:to>
      <xdr:col>37</xdr:col>
      <xdr:colOff>94106</xdr:colOff>
      <xdr:row>23</xdr:row>
      <xdr:rowOff>2857500</xdr:rowOff>
    </xdr:to>
    <xdr:graphicFrame macro="">
      <xdr:nvGraphicFramePr>
        <xdr:cNvPr id="64" name="Diagramm 63">
          <a:extLst>
            <a:ext uri="{FF2B5EF4-FFF2-40B4-BE49-F238E27FC236}">
              <a16:creationId xmlns:a16="http://schemas.microsoft.com/office/drawing/2014/main" id="{2E8287EA-5FA1-694C-8B60-986DA4991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37</xdr:col>
      <xdr:colOff>165100</xdr:colOff>
      <xdr:row>23</xdr:row>
      <xdr:rowOff>114300</xdr:rowOff>
    </xdr:from>
    <xdr:to>
      <xdr:col>42</xdr:col>
      <xdr:colOff>602106</xdr:colOff>
      <xdr:row>23</xdr:row>
      <xdr:rowOff>2857500</xdr:rowOff>
    </xdr:to>
    <xdr:graphicFrame macro="">
      <xdr:nvGraphicFramePr>
        <xdr:cNvPr id="65" name="Diagramm 64">
          <a:extLst>
            <a:ext uri="{FF2B5EF4-FFF2-40B4-BE49-F238E27FC236}">
              <a16:creationId xmlns:a16="http://schemas.microsoft.com/office/drawing/2014/main" id="{ADB983B6-2002-AC4B-8657-14CD40248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109537</xdr:colOff>
      <xdr:row>1</xdr:row>
      <xdr:rowOff>95250</xdr:rowOff>
    </xdr:from>
    <xdr:to>
      <xdr:col>5</xdr:col>
      <xdr:colOff>490537</xdr:colOff>
      <xdr:row>1</xdr:row>
      <xdr:rowOff>2838450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BC9F5E1-AC03-66BA-1AC3-40B1ACD6FA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</xdr:row>
      <xdr:rowOff>119063</xdr:rowOff>
    </xdr:from>
    <xdr:to>
      <xdr:col>5</xdr:col>
      <xdr:colOff>485775</xdr:colOff>
      <xdr:row>4</xdr:row>
      <xdr:rowOff>2862263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BCDB6BD-B447-46CE-B438-A4171603B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90488</xdr:colOff>
      <xdr:row>7</xdr:row>
      <xdr:rowOff>85725</xdr:rowOff>
    </xdr:from>
    <xdr:to>
      <xdr:col>5</xdr:col>
      <xdr:colOff>471488</xdr:colOff>
      <xdr:row>7</xdr:row>
      <xdr:rowOff>2828925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10113D8A-2C6A-42CF-994F-FDDE3DE94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100012</xdr:colOff>
      <xdr:row>10</xdr:row>
      <xdr:rowOff>100013</xdr:rowOff>
    </xdr:from>
    <xdr:to>
      <xdr:col>5</xdr:col>
      <xdr:colOff>481012</xdr:colOff>
      <xdr:row>10</xdr:row>
      <xdr:rowOff>2843213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41CADDF-8549-45C2-8100-8016D347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100013</xdr:colOff>
      <xdr:row>13</xdr:row>
      <xdr:rowOff>85724</xdr:rowOff>
    </xdr:from>
    <xdr:to>
      <xdr:col>5</xdr:col>
      <xdr:colOff>481013</xdr:colOff>
      <xdr:row>13</xdr:row>
      <xdr:rowOff>2828924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70F5F23E-CD96-467B-9A19-E773227B7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16</xdr:row>
      <xdr:rowOff>104775</xdr:rowOff>
    </xdr:from>
    <xdr:to>
      <xdr:col>5</xdr:col>
      <xdr:colOff>457200</xdr:colOff>
      <xdr:row>16</xdr:row>
      <xdr:rowOff>2847975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B1C6C8A8-F6E0-464F-BE70-D2D23EB32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80963</xdr:colOff>
      <xdr:row>19</xdr:row>
      <xdr:rowOff>109538</xdr:rowOff>
    </xdr:from>
    <xdr:to>
      <xdr:col>5</xdr:col>
      <xdr:colOff>461963</xdr:colOff>
      <xdr:row>19</xdr:row>
      <xdr:rowOff>2852738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ED96D51B-2CE3-4AC6-8529-B83D7572F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D1423F0-E415-4F90-B3A1-FFD507444FB7}" name="Table1" displayName="Table1" ref="CM2:CP46" totalsRowShown="0" headerRowDxfId="22" dataDxfId="21" tableBorderDxfId="20" headerRowCellStyle="Accent5" dataCellStyle="Accent5">
  <autoFilter ref="CM2:CP46" xr:uid="{1D1423F0-E415-4F90-B3A1-FFD507444FB7}"/>
  <tableColumns count="4">
    <tableColumn id="1" xr3:uid="{A5D9AB45-8154-485E-BA7F-C0F76D98F538}" name="1 &amp; Asia" dataDxfId="19" dataCellStyle="Accent5"/>
    <tableColumn id="2" xr3:uid="{87D0A602-F599-42F0-8DA9-9B4E5CD0E927}" name="0 &amp; Asia" dataDxfId="18" dataCellStyle="Accent5"/>
    <tableColumn id="3" xr3:uid="{A613E2C9-9B4B-4771-9ADE-F7625D5AB316}" name="n.a. &amp; Asia" dataDxfId="17" dataCellStyle="Accent5"/>
    <tableColumn id="4" xr3:uid="{7629E159-6ED0-4C72-B1EF-C87C7256764E}" name="Total" dataDxfId="16" dataCellStyle="Accent5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71AC7CA-C847-4B94-8D6C-58FC5DF90A31}" name="Table2" displayName="Table2" ref="CR2:CU46" totalsRowShown="0" headerRowDxfId="15" tableBorderDxfId="14">
  <autoFilter ref="CR2:CU46" xr:uid="{471AC7CA-C847-4B94-8D6C-58FC5DF90A31}"/>
  <tableColumns count="4">
    <tableColumn id="1" xr3:uid="{7E9AFB81-3338-46C5-9DD7-531B6E31CD01}" name="1 &amp; SEA" dataDxfId="13" dataCellStyle="Accent5"/>
    <tableColumn id="2" xr3:uid="{E00C980C-A8E8-4D90-85AC-ABF73E1C60C3}" name="0 &amp; SEA"/>
    <tableColumn id="3" xr3:uid="{69FD8D3A-1DB1-4E9B-9F19-11AF991A3F66}" name="n.a. &amp; SEA"/>
    <tableColumn id="4" xr3:uid="{CD9E1D1A-9AEA-450F-A1F4-C01840A11512}" name="Total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08E0-580A-6748-B98B-E8F0F31C0DF3}">
  <sheetPr>
    <tabColor theme="0"/>
  </sheetPr>
  <dimension ref="A1:EM59"/>
  <sheetViews>
    <sheetView zoomScale="70" zoomScaleNormal="70" workbookViewId="0">
      <pane xSplit="2" ySplit="2" topLeftCell="CI3" activePane="bottomRight" state="frozen"/>
      <selection pane="topRight" activeCell="C1" sqref="C1"/>
      <selection pane="bottomLeft" activeCell="A3" sqref="A3"/>
      <selection pane="bottomRight"/>
    </sheetView>
  </sheetViews>
  <sheetFormatPr defaultColWidth="39.5" defaultRowHeight="15.5"/>
  <cols>
    <col min="1" max="1" width="93.33203125" style="21" customWidth="1"/>
    <col min="2" max="2" width="32.6640625" style="25" customWidth="1"/>
    <col min="3" max="13" width="10.5" style="33" customWidth="1"/>
    <col min="14" max="14" width="10.5" style="34" customWidth="1"/>
    <col min="15" max="26" width="10.5" style="33" customWidth="1"/>
    <col min="27" max="32" width="10.5" style="34" customWidth="1"/>
    <col min="33" max="41" width="10.5" style="33" customWidth="1"/>
    <col min="42" max="42" width="10.5" style="34" customWidth="1"/>
    <col min="43" max="44" width="10.5" style="33" customWidth="1"/>
    <col min="45" max="54" width="10.5" style="34" customWidth="1"/>
    <col min="55" max="55" width="10.5" style="33" customWidth="1"/>
    <col min="56" max="61" width="10.5" style="34" customWidth="1"/>
    <col min="62" max="90" width="10.5" style="33" customWidth="1"/>
    <col min="91" max="91" width="10.08203125" style="80" customWidth="1"/>
    <col min="92" max="92" width="10.08203125" style="80" bestFit="1" customWidth="1"/>
    <col min="93" max="93" width="10.25" style="80" bestFit="1" customWidth="1"/>
    <col min="94" max="94" width="9.6640625" style="80" bestFit="1" customWidth="1"/>
    <col min="95" max="95" width="3.83203125" customWidth="1"/>
    <col min="96" max="96" width="9.9140625" style="80" bestFit="1" customWidth="1"/>
    <col min="97" max="97" width="10.83203125" bestFit="1" customWidth="1"/>
    <col min="98" max="98" width="12.9140625" customWidth="1"/>
    <col min="99" max="99" width="7.5" bestFit="1" customWidth="1"/>
    <col min="100" max="100" width="5.9140625" customWidth="1"/>
    <col min="101" max="104" width="11.5" style="44" customWidth="1"/>
    <col min="105" max="105" width="17.83203125" style="2" customWidth="1"/>
    <col min="106" max="108" width="11.5" style="8" customWidth="1"/>
    <col min="109" max="109" width="22" style="8" customWidth="1"/>
    <col min="110" max="110" width="11.5" style="2" customWidth="1"/>
    <col min="111" max="113" width="11.5" style="49" customWidth="1"/>
    <col min="114" max="114" width="22.5" style="49" customWidth="1"/>
    <col min="115" max="115" width="11.5" style="2" customWidth="1"/>
    <col min="116" max="118" width="11.5" style="54" customWidth="1"/>
    <col min="119" max="119" width="22.5" style="54" customWidth="1"/>
    <col min="120" max="120" width="11.5" style="2" customWidth="1"/>
    <col min="121" max="122" width="11.5" style="11" customWidth="1"/>
    <col min="123" max="123" width="13.5" style="11" customWidth="1"/>
    <col min="124" max="124" width="23.6640625" style="11" customWidth="1"/>
    <col min="125" max="125" width="11.5" style="2" customWidth="1"/>
    <col min="126" max="127" width="11.5" style="59" customWidth="1"/>
    <col min="128" max="128" width="13.5" style="59" customWidth="1"/>
    <col min="129" max="129" width="23.6640625" style="59" customWidth="1"/>
    <col min="130" max="130" width="11.5" style="2" customWidth="1"/>
    <col min="131" max="132" width="11.5" style="64" customWidth="1"/>
    <col min="133" max="133" width="13.5" style="64" customWidth="1"/>
    <col min="134" max="134" width="23.6640625" style="64" customWidth="1"/>
    <col min="135" max="135" width="11.5" style="2" customWidth="1"/>
    <col min="136" max="137" width="11.5" style="69" customWidth="1"/>
    <col min="138" max="138" width="13.5" style="69" customWidth="1"/>
    <col min="139" max="139" width="23.6640625" style="69" customWidth="1"/>
    <col min="140" max="140" width="34.5" style="2" customWidth="1"/>
    <col min="141" max="142" width="12.5" style="2" customWidth="1"/>
    <col min="143" max="143" width="12.5" style="33" customWidth="1"/>
    <col min="144" max="16384" width="39.5" style="2"/>
  </cols>
  <sheetData>
    <row r="1" spans="1:143" ht="119.5" customHeight="1">
      <c r="A1" s="74" t="s">
        <v>235</v>
      </c>
      <c r="B1" s="75"/>
      <c r="E1" s="34"/>
      <c r="F1" s="34"/>
      <c r="K1" s="34"/>
      <c r="L1" s="34"/>
      <c r="M1" s="34"/>
      <c r="P1" s="34"/>
      <c r="T1" s="34"/>
      <c r="V1" s="34"/>
      <c r="X1" s="34"/>
      <c r="Z1" s="34"/>
      <c r="AA1" s="33"/>
      <c r="AE1" s="33"/>
      <c r="AF1" s="33"/>
      <c r="AH1" s="34"/>
      <c r="AI1" s="34"/>
      <c r="AJ1" s="34"/>
      <c r="AK1" s="34"/>
      <c r="AL1" s="34"/>
      <c r="AM1" s="34"/>
      <c r="AN1" s="34"/>
      <c r="AP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D1" s="33"/>
      <c r="BE1" s="33"/>
      <c r="BF1" s="33"/>
      <c r="BH1" s="33"/>
      <c r="BI1" s="33"/>
      <c r="BX1" s="34"/>
      <c r="CK1" s="34"/>
      <c r="CM1" s="85" t="s">
        <v>250</v>
      </c>
      <c r="CN1" s="85"/>
      <c r="CO1" s="85"/>
      <c r="CP1" s="85"/>
      <c r="CR1" s="86" t="s">
        <v>249</v>
      </c>
      <c r="CS1" s="86"/>
      <c r="CT1" s="86"/>
      <c r="CU1" s="86"/>
    </row>
    <row r="2" spans="1:143" s="18" customFormat="1" ht="62">
      <c r="A2" s="42" t="s">
        <v>150</v>
      </c>
      <c r="B2" s="29"/>
      <c r="C2" s="18" t="s">
        <v>29</v>
      </c>
      <c r="D2" s="18" t="s">
        <v>172</v>
      </c>
      <c r="E2" s="35" t="s">
        <v>94</v>
      </c>
      <c r="F2" s="35" t="s">
        <v>30</v>
      </c>
      <c r="G2" s="18" t="s">
        <v>31</v>
      </c>
      <c r="H2" s="18" t="s">
        <v>209</v>
      </c>
      <c r="I2" s="18" t="s">
        <v>13</v>
      </c>
      <c r="J2" s="18" t="s">
        <v>19</v>
      </c>
      <c r="K2" s="35" t="s">
        <v>32</v>
      </c>
      <c r="L2" s="35" t="s">
        <v>33</v>
      </c>
      <c r="M2" s="35" t="s">
        <v>34</v>
      </c>
      <c r="N2" s="35" t="s">
        <v>35</v>
      </c>
      <c r="O2" s="18" t="s">
        <v>36</v>
      </c>
      <c r="P2" s="35" t="s">
        <v>37</v>
      </c>
      <c r="Q2" s="18" t="s">
        <v>171</v>
      </c>
      <c r="R2" s="18" t="s">
        <v>82</v>
      </c>
      <c r="S2" s="18" t="s">
        <v>38</v>
      </c>
      <c r="T2" s="35" t="s">
        <v>39</v>
      </c>
      <c r="U2" s="18" t="s">
        <v>83</v>
      </c>
      <c r="V2" s="35" t="s">
        <v>170</v>
      </c>
      <c r="W2" s="18" t="s">
        <v>16</v>
      </c>
      <c r="X2" s="35" t="s">
        <v>40</v>
      </c>
      <c r="Y2" s="18" t="s">
        <v>50</v>
      </c>
      <c r="Z2" s="35" t="s">
        <v>41</v>
      </c>
      <c r="AA2" s="18" t="s">
        <v>84</v>
      </c>
      <c r="AB2" s="35" t="s">
        <v>42</v>
      </c>
      <c r="AC2" s="35" t="s">
        <v>43</v>
      </c>
      <c r="AD2" s="35" t="s">
        <v>44</v>
      </c>
      <c r="AE2" s="18" t="s">
        <v>20</v>
      </c>
      <c r="AF2" s="18" t="s">
        <v>45</v>
      </c>
      <c r="AG2" s="18" t="s">
        <v>85</v>
      </c>
      <c r="AH2" s="35" t="s">
        <v>46</v>
      </c>
      <c r="AI2" s="35" t="s">
        <v>47</v>
      </c>
      <c r="AJ2" s="35" t="s">
        <v>48</v>
      </c>
      <c r="AK2" s="35" t="s">
        <v>49</v>
      </c>
      <c r="AL2" s="35" t="s">
        <v>51</v>
      </c>
      <c r="AM2" s="35" t="s">
        <v>52</v>
      </c>
      <c r="AN2" s="35" t="s">
        <v>53</v>
      </c>
      <c r="AO2" s="18" t="s">
        <v>17</v>
      </c>
      <c r="AP2" s="18" t="s">
        <v>55</v>
      </c>
      <c r="AQ2" s="18" t="s">
        <v>24</v>
      </c>
      <c r="AR2" s="18" t="s">
        <v>28</v>
      </c>
      <c r="AS2" s="18" t="s">
        <v>21</v>
      </c>
      <c r="AT2" s="18" t="s">
        <v>56</v>
      </c>
      <c r="AU2" s="18" t="s">
        <v>12</v>
      </c>
      <c r="AV2" s="18" t="s">
        <v>57</v>
      </c>
      <c r="AW2" s="18" t="s">
        <v>58</v>
      </c>
      <c r="AX2" s="18" t="s">
        <v>14</v>
      </c>
      <c r="AY2" s="18" t="s">
        <v>15</v>
      </c>
      <c r="AZ2" s="18" t="s">
        <v>59</v>
      </c>
      <c r="BA2" s="18" t="s">
        <v>87</v>
      </c>
      <c r="BB2" s="18" t="s">
        <v>60</v>
      </c>
      <c r="BC2" s="18" t="s">
        <v>88</v>
      </c>
      <c r="BD2" s="18" t="s">
        <v>23</v>
      </c>
      <c r="BE2" s="18" t="s">
        <v>89</v>
      </c>
      <c r="BF2" s="36" t="s">
        <v>90</v>
      </c>
      <c r="BG2" s="35" t="s">
        <v>61</v>
      </c>
      <c r="BH2" s="18" t="s">
        <v>91</v>
      </c>
      <c r="BI2" s="18" t="s">
        <v>11</v>
      </c>
      <c r="BJ2" s="18" t="s">
        <v>62</v>
      </c>
      <c r="BK2" s="18" t="s">
        <v>63</v>
      </c>
      <c r="BL2" s="18" t="s">
        <v>64</v>
      </c>
      <c r="BM2" s="18" t="s">
        <v>65</v>
      </c>
      <c r="BN2" s="18" t="s">
        <v>0</v>
      </c>
      <c r="BO2" s="18" t="s">
        <v>66</v>
      </c>
      <c r="BP2" s="18" t="s">
        <v>7</v>
      </c>
      <c r="BQ2" s="18" t="s">
        <v>92</v>
      </c>
      <c r="BR2" s="18" t="s">
        <v>67</v>
      </c>
      <c r="BS2" s="18" t="s">
        <v>68</v>
      </c>
      <c r="BT2" s="18" t="s">
        <v>26</v>
      </c>
      <c r="BU2" s="18" t="s">
        <v>69</v>
      </c>
      <c r="BV2" s="18" t="s">
        <v>70</v>
      </c>
      <c r="BW2" s="18" t="s">
        <v>71</v>
      </c>
      <c r="BX2" s="35" t="s">
        <v>168</v>
      </c>
      <c r="BY2" s="18" t="s">
        <v>72</v>
      </c>
      <c r="BZ2" s="18" t="s">
        <v>98</v>
      </c>
      <c r="CA2" s="18" t="s">
        <v>73</v>
      </c>
      <c r="CB2" s="18" t="s">
        <v>74</v>
      </c>
      <c r="CC2" s="18" t="s">
        <v>25</v>
      </c>
      <c r="CD2" s="18" t="s">
        <v>18</v>
      </c>
      <c r="CE2" s="18" t="s">
        <v>75</v>
      </c>
      <c r="CF2" s="18" t="s">
        <v>76</v>
      </c>
      <c r="CG2" s="18" t="s">
        <v>77</v>
      </c>
      <c r="CH2" s="18" t="s">
        <v>78</v>
      </c>
      <c r="CI2" s="18" t="s">
        <v>22</v>
      </c>
      <c r="CJ2" s="18" t="s">
        <v>79</v>
      </c>
      <c r="CK2" s="35" t="s">
        <v>80</v>
      </c>
      <c r="CL2" s="18" t="s">
        <v>81</v>
      </c>
      <c r="CM2" s="81" t="s">
        <v>240</v>
      </c>
      <c r="CN2" s="81" t="s">
        <v>241</v>
      </c>
      <c r="CO2" s="81" t="s">
        <v>242</v>
      </c>
      <c r="CP2" s="81" t="s">
        <v>100</v>
      </c>
      <c r="CQ2"/>
      <c r="CR2" s="81" t="s">
        <v>243</v>
      </c>
      <c r="CS2" s="82" t="s">
        <v>244</v>
      </c>
      <c r="CT2" s="82" t="s">
        <v>245</v>
      </c>
      <c r="CU2" s="82" t="s">
        <v>100</v>
      </c>
      <c r="CV2"/>
      <c r="CW2" s="76">
        <v>1</v>
      </c>
      <c r="CX2" s="45">
        <v>0</v>
      </c>
      <c r="CY2" s="45" t="s">
        <v>101</v>
      </c>
      <c r="CZ2" s="45" t="s">
        <v>100</v>
      </c>
      <c r="DB2" s="30" t="s">
        <v>121</v>
      </c>
      <c r="DC2" s="30" t="s">
        <v>122</v>
      </c>
      <c r="DD2" s="30" t="s">
        <v>123</v>
      </c>
      <c r="DE2" s="30" t="s">
        <v>124</v>
      </c>
      <c r="DG2" s="50" t="s">
        <v>125</v>
      </c>
      <c r="DH2" s="50" t="s">
        <v>126</v>
      </c>
      <c r="DI2" s="50" t="s">
        <v>127</v>
      </c>
      <c r="DJ2" s="50" t="s">
        <v>128</v>
      </c>
      <c r="DL2" s="55" t="s">
        <v>129</v>
      </c>
      <c r="DM2" s="55" t="s">
        <v>130</v>
      </c>
      <c r="DN2" s="55" t="s">
        <v>131</v>
      </c>
      <c r="DO2" s="55" t="s">
        <v>132</v>
      </c>
      <c r="DQ2" s="31" t="s">
        <v>133</v>
      </c>
      <c r="DR2" s="31" t="s">
        <v>134</v>
      </c>
      <c r="DS2" s="31" t="s">
        <v>135</v>
      </c>
      <c r="DT2" s="31" t="s">
        <v>136</v>
      </c>
      <c r="DV2" s="60" t="s">
        <v>137</v>
      </c>
      <c r="DW2" s="60" t="s">
        <v>138</v>
      </c>
      <c r="DX2" s="60" t="s">
        <v>139</v>
      </c>
      <c r="DY2" s="60" t="s">
        <v>140</v>
      </c>
      <c r="EA2" s="65" t="s">
        <v>141</v>
      </c>
      <c r="EB2" s="65" t="s">
        <v>142</v>
      </c>
      <c r="EC2" s="65" t="s">
        <v>143</v>
      </c>
      <c r="ED2" s="65" t="s">
        <v>144</v>
      </c>
      <c r="EF2" s="70" t="s">
        <v>145</v>
      </c>
      <c r="EG2" s="70" t="s">
        <v>146</v>
      </c>
      <c r="EH2" s="70" t="s">
        <v>147</v>
      </c>
      <c r="EI2" s="70" t="s">
        <v>183</v>
      </c>
      <c r="EJ2" s="32" t="s">
        <v>236</v>
      </c>
      <c r="EK2" s="18" t="s">
        <v>86</v>
      </c>
      <c r="EL2" s="18" t="s">
        <v>54</v>
      </c>
      <c r="EM2" s="18" t="s">
        <v>95</v>
      </c>
    </row>
    <row r="3" spans="1:143" s="18" customFormat="1">
      <c r="A3" s="42" t="s">
        <v>246</v>
      </c>
      <c r="B3" s="29"/>
      <c r="E3" s="35"/>
      <c r="F3" s="35"/>
      <c r="J3" s="18" t="s">
        <v>237</v>
      </c>
      <c r="K3" s="35"/>
      <c r="L3" s="35"/>
      <c r="M3" s="35"/>
      <c r="N3" s="35"/>
      <c r="P3" s="35"/>
      <c r="S3" s="18" t="s">
        <v>237</v>
      </c>
      <c r="T3" s="35"/>
      <c r="V3" s="35"/>
      <c r="X3" s="35"/>
      <c r="Z3" s="35"/>
      <c r="AB3" s="35"/>
      <c r="AC3" s="35"/>
      <c r="AD3" s="35"/>
      <c r="AH3" s="35"/>
      <c r="AI3" s="35"/>
      <c r="AJ3" s="35"/>
      <c r="AK3" s="35"/>
      <c r="AL3" s="35"/>
      <c r="AM3" s="35"/>
      <c r="AN3" s="35"/>
      <c r="AO3" s="18" t="s">
        <v>238</v>
      </c>
      <c r="AP3" s="18" t="s">
        <v>237</v>
      </c>
      <c r="AQ3" s="18" t="s">
        <v>238</v>
      </c>
      <c r="AR3" s="18" t="s">
        <v>238</v>
      </c>
      <c r="AS3" s="18" t="s">
        <v>238</v>
      </c>
      <c r="BE3" s="18" t="s">
        <v>238</v>
      </c>
      <c r="BF3" s="36"/>
      <c r="BG3" s="35"/>
      <c r="BO3" s="18" t="s">
        <v>238</v>
      </c>
      <c r="BV3" s="18" t="s">
        <v>237</v>
      </c>
      <c r="BW3" s="18" t="s">
        <v>238</v>
      </c>
      <c r="BX3" s="35"/>
      <c r="CE3" s="18" t="s">
        <v>237</v>
      </c>
      <c r="CH3" s="18" t="s">
        <v>237</v>
      </c>
      <c r="CJ3" s="18" t="s">
        <v>238</v>
      </c>
      <c r="CK3" s="35"/>
      <c r="CM3" s="80"/>
      <c r="CN3" s="80"/>
      <c r="CO3" s="80"/>
      <c r="CP3" s="80"/>
      <c r="CQ3"/>
      <c r="CR3" s="80"/>
      <c r="CS3"/>
      <c r="CT3"/>
      <c r="CU3"/>
      <c r="CV3"/>
      <c r="CW3" s="76"/>
      <c r="CX3" s="45"/>
      <c r="CY3" s="45"/>
      <c r="CZ3" s="45"/>
      <c r="DB3" s="30"/>
      <c r="DC3" s="30"/>
      <c r="DD3" s="30"/>
      <c r="DE3" s="30"/>
      <c r="DG3" s="50"/>
      <c r="DH3" s="50"/>
      <c r="DI3" s="50"/>
      <c r="DJ3" s="50"/>
      <c r="DL3" s="55"/>
      <c r="DM3" s="55"/>
      <c r="DN3" s="55"/>
      <c r="DO3" s="55"/>
      <c r="DQ3" s="31"/>
      <c r="DR3" s="31"/>
      <c r="DS3" s="31"/>
      <c r="DT3" s="31"/>
      <c r="DV3" s="60"/>
      <c r="DW3" s="60"/>
      <c r="DX3" s="60"/>
      <c r="DY3" s="60"/>
      <c r="EA3" s="65"/>
      <c r="EB3" s="65"/>
      <c r="EC3" s="65"/>
      <c r="ED3" s="65"/>
      <c r="EF3" s="70"/>
      <c r="EG3" s="70"/>
      <c r="EH3" s="70"/>
      <c r="EI3" s="70"/>
      <c r="EJ3" s="32"/>
    </row>
    <row r="4" spans="1:143" s="4" customFormat="1">
      <c r="A4" s="43" t="s">
        <v>167</v>
      </c>
      <c r="B4" s="26"/>
      <c r="C4" s="18">
        <v>1</v>
      </c>
      <c r="D4" s="18">
        <v>2</v>
      </c>
      <c r="E4" s="35">
        <v>3</v>
      </c>
      <c r="F4" s="35">
        <v>4</v>
      </c>
      <c r="G4" s="18">
        <v>5</v>
      </c>
      <c r="H4" s="18">
        <v>6</v>
      </c>
      <c r="I4" s="18">
        <v>7</v>
      </c>
      <c r="J4" s="18">
        <v>8</v>
      </c>
      <c r="K4" s="35">
        <v>9</v>
      </c>
      <c r="L4" s="35">
        <v>10</v>
      </c>
      <c r="M4" s="35">
        <v>11</v>
      </c>
      <c r="N4" s="35">
        <v>12</v>
      </c>
      <c r="O4" s="18">
        <v>13</v>
      </c>
      <c r="P4" s="35">
        <v>14</v>
      </c>
      <c r="Q4" s="18">
        <v>15</v>
      </c>
      <c r="R4" s="18">
        <v>16</v>
      </c>
      <c r="S4" s="18">
        <v>17</v>
      </c>
      <c r="T4" s="35">
        <v>18</v>
      </c>
      <c r="U4" s="18">
        <v>19</v>
      </c>
      <c r="V4" s="35">
        <v>20</v>
      </c>
      <c r="W4" s="18">
        <v>21</v>
      </c>
      <c r="X4" s="35">
        <v>22</v>
      </c>
      <c r="Y4" s="18">
        <v>23</v>
      </c>
      <c r="Z4" s="35">
        <v>24</v>
      </c>
      <c r="AA4" s="18">
        <v>25</v>
      </c>
      <c r="AB4" s="35">
        <v>26</v>
      </c>
      <c r="AC4" s="35">
        <v>27</v>
      </c>
      <c r="AD4" s="35">
        <v>28</v>
      </c>
      <c r="AE4" s="18">
        <v>29</v>
      </c>
      <c r="AF4" s="18">
        <v>30</v>
      </c>
      <c r="AG4" s="18">
        <v>31</v>
      </c>
      <c r="AH4" s="35">
        <v>32</v>
      </c>
      <c r="AI4" s="35">
        <v>33</v>
      </c>
      <c r="AJ4" s="35">
        <v>34</v>
      </c>
      <c r="AK4" s="35">
        <v>36</v>
      </c>
      <c r="AL4" s="35">
        <v>37</v>
      </c>
      <c r="AM4" s="35">
        <v>38</v>
      </c>
      <c r="AN4" s="35">
        <v>39</v>
      </c>
      <c r="AO4" s="18">
        <v>41</v>
      </c>
      <c r="AP4" s="18">
        <v>42</v>
      </c>
      <c r="AQ4" s="18">
        <v>43</v>
      </c>
      <c r="AR4" s="18">
        <v>44</v>
      </c>
      <c r="AS4" s="18">
        <v>45</v>
      </c>
      <c r="AT4" s="18">
        <v>46</v>
      </c>
      <c r="AU4" s="18">
        <v>47</v>
      </c>
      <c r="AV4" s="18">
        <v>48</v>
      </c>
      <c r="AW4" s="18">
        <v>49</v>
      </c>
      <c r="AX4" s="18">
        <v>50</v>
      </c>
      <c r="AY4" s="18">
        <v>51</v>
      </c>
      <c r="AZ4" s="18">
        <v>52</v>
      </c>
      <c r="BA4" s="18">
        <v>53</v>
      </c>
      <c r="BB4" s="18">
        <v>54</v>
      </c>
      <c r="BC4" s="18">
        <v>55</v>
      </c>
      <c r="BD4" s="18">
        <v>56</v>
      </c>
      <c r="BE4" s="18">
        <v>57</v>
      </c>
      <c r="BF4" s="18">
        <v>58</v>
      </c>
      <c r="BG4" s="35">
        <v>59</v>
      </c>
      <c r="BH4" s="18">
        <v>60</v>
      </c>
      <c r="BI4" s="18">
        <v>61</v>
      </c>
      <c r="BJ4" s="18">
        <v>62</v>
      </c>
      <c r="BK4" s="18">
        <v>63</v>
      </c>
      <c r="BL4" s="18">
        <v>64</v>
      </c>
      <c r="BM4" s="18">
        <v>65</v>
      </c>
      <c r="BN4" s="18">
        <v>66</v>
      </c>
      <c r="BO4" s="18">
        <v>67</v>
      </c>
      <c r="BP4" s="18">
        <v>68</v>
      </c>
      <c r="BQ4" s="18">
        <v>69</v>
      </c>
      <c r="BR4" s="18">
        <v>70</v>
      </c>
      <c r="BS4" s="18">
        <v>71</v>
      </c>
      <c r="BT4" s="18">
        <v>72</v>
      </c>
      <c r="BU4" s="18">
        <v>74</v>
      </c>
      <c r="BV4" s="18">
        <v>75</v>
      </c>
      <c r="BW4" s="18">
        <v>76</v>
      </c>
      <c r="BX4" s="35">
        <v>77</v>
      </c>
      <c r="BY4" s="18">
        <v>78</v>
      </c>
      <c r="BZ4" s="18">
        <v>79</v>
      </c>
      <c r="CA4" s="18">
        <v>80</v>
      </c>
      <c r="CB4" s="18">
        <v>81</v>
      </c>
      <c r="CC4" s="18">
        <v>82</v>
      </c>
      <c r="CD4" s="18">
        <v>83</v>
      </c>
      <c r="CE4" s="18">
        <v>84</v>
      </c>
      <c r="CF4" s="18">
        <v>85</v>
      </c>
      <c r="CG4" s="18">
        <v>86</v>
      </c>
      <c r="CH4" s="18">
        <v>87</v>
      </c>
      <c r="CI4" s="18">
        <v>88</v>
      </c>
      <c r="CJ4" s="18">
        <v>89</v>
      </c>
      <c r="CK4" s="35">
        <v>90</v>
      </c>
      <c r="CL4" s="18">
        <v>91</v>
      </c>
      <c r="CM4" s="80"/>
      <c r="CN4" s="80"/>
      <c r="CO4" s="80"/>
      <c r="CP4" s="80"/>
      <c r="CQ4"/>
      <c r="CR4" s="80"/>
      <c r="CS4"/>
      <c r="CT4"/>
      <c r="CU4"/>
      <c r="CV4"/>
      <c r="CW4" s="77"/>
      <c r="CX4" s="46"/>
      <c r="CY4" s="46"/>
      <c r="CZ4" s="46"/>
      <c r="DB4" s="19"/>
      <c r="DC4" s="19"/>
      <c r="DD4" s="19"/>
      <c r="DE4" s="19"/>
      <c r="DG4" s="51"/>
      <c r="DH4" s="51"/>
      <c r="DI4" s="51"/>
      <c r="DJ4" s="51"/>
      <c r="DL4" s="56"/>
      <c r="DM4" s="56"/>
      <c r="DN4" s="56"/>
      <c r="DO4" s="56"/>
      <c r="DQ4" s="20"/>
      <c r="DR4" s="20"/>
      <c r="DS4" s="20"/>
      <c r="DT4" s="20"/>
      <c r="DV4" s="61"/>
      <c r="DW4" s="61"/>
      <c r="DX4" s="61"/>
      <c r="DY4" s="61"/>
      <c r="EA4" s="66"/>
      <c r="EB4" s="66"/>
      <c r="EC4" s="66"/>
      <c r="ED4" s="66"/>
      <c r="EF4" s="71"/>
      <c r="EG4" s="71"/>
      <c r="EH4" s="71"/>
      <c r="EI4" s="71"/>
      <c r="EK4" s="4">
        <v>35</v>
      </c>
      <c r="EL4" s="4">
        <v>40</v>
      </c>
      <c r="EM4" s="18">
        <v>73</v>
      </c>
    </row>
    <row r="5" spans="1:143">
      <c r="A5" s="21" t="s">
        <v>233</v>
      </c>
      <c r="C5" s="33">
        <v>47</v>
      </c>
      <c r="D5" s="33">
        <v>168</v>
      </c>
      <c r="E5" s="34">
        <v>71</v>
      </c>
      <c r="F5" s="34">
        <v>17</v>
      </c>
      <c r="G5" s="33">
        <v>98</v>
      </c>
      <c r="H5" s="33">
        <v>52</v>
      </c>
      <c r="I5" s="33">
        <v>146</v>
      </c>
      <c r="J5" s="33">
        <v>84</v>
      </c>
      <c r="K5" s="34">
        <v>19</v>
      </c>
      <c r="L5" s="34">
        <v>87</v>
      </c>
      <c r="M5" s="34">
        <v>19</v>
      </c>
      <c r="N5" s="34">
        <v>114</v>
      </c>
      <c r="O5" s="33">
        <v>52</v>
      </c>
      <c r="P5" s="34">
        <v>95</v>
      </c>
      <c r="Q5" s="33">
        <v>39</v>
      </c>
      <c r="R5" s="33">
        <v>73</v>
      </c>
      <c r="S5" s="33">
        <v>43</v>
      </c>
      <c r="T5" s="34">
        <v>58</v>
      </c>
      <c r="U5" s="33">
        <v>321</v>
      </c>
      <c r="V5" s="34">
        <v>48</v>
      </c>
      <c r="W5" s="33">
        <v>76</v>
      </c>
      <c r="X5" s="34">
        <v>93</v>
      </c>
      <c r="Y5" s="33">
        <v>17</v>
      </c>
      <c r="Z5" s="34">
        <v>40</v>
      </c>
      <c r="AA5" s="33">
        <v>35</v>
      </c>
      <c r="AB5" s="34">
        <v>49</v>
      </c>
      <c r="AC5" s="34">
        <v>59</v>
      </c>
      <c r="AD5" s="34">
        <v>29</v>
      </c>
      <c r="AE5" s="33">
        <v>90</v>
      </c>
      <c r="AF5" s="33">
        <v>51</v>
      </c>
      <c r="AG5" s="33">
        <v>116</v>
      </c>
      <c r="AH5" s="34">
        <v>44</v>
      </c>
      <c r="AI5" s="34">
        <v>38</v>
      </c>
      <c r="AJ5" s="34">
        <v>15</v>
      </c>
      <c r="AK5" s="34">
        <v>81</v>
      </c>
      <c r="AL5" s="34">
        <v>53</v>
      </c>
      <c r="AM5" s="34">
        <v>24</v>
      </c>
      <c r="AN5" s="34">
        <v>72</v>
      </c>
      <c r="AO5" s="33">
        <v>66</v>
      </c>
      <c r="AP5" s="33">
        <v>111</v>
      </c>
      <c r="AQ5" s="33">
        <v>19</v>
      </c>
      <c r="AR5" s="33">
        <v>40</v>
      </c>
      <c r="AS5" s="33">
        <v>21</v>
      </c>
      <c r="AT5" s="33">
        <v>68</v>
      </c>
      <c r="AU5" s="33">
        <v>8</v>
      </c>
      <c r="AV5" s="33">
        <v>46</v>
      </c>
      <c r="AW5" s="33">
        <v>37</v>
      </c>
      <c r="AX5" s="33">
        <v>29</v>
      </c>
      <c r="AY5" s="33">
        <v>36</v>
      </c>
      <c r="AZ5" s="33">
        <v>76</v>
      </c>
      <c r="BA5" s="33">
        <v>10</v>
      </c>
      <c r="BB5" s="33">
        <v>18</v>
      </c>
      <c r="BC5" s="33">
        <v>256</v>
      </c>
      <c r="BD5" s="33">
        <v>114</v>
      </c>
      <c r="BE5" s="33">
        <v>52</v>
      </c>
      <c r="BF5" s="33">
        <v>102</v>
      </c>
      <c r="BG5" s="34">
        <v>26</v>
      </c>
      <c r="BH5" s="33">
        <v>51</v>
      </c>
      <c r="BI5" s="33">
        <v>84</v>
      </c>
      <c r="BJ5" s="33">
        <v>31</v>
      </c>
      <c r="BK5" s="33">
        <v>70</v>
      </c>
      <c r="BL5" s="33">
        <v>48</v>
      </c>
      <c r="BM5" s="33">
        <v>27</v>
      </c>
      <c r="BN5" s="33">
        <v>92</v>
      </c>
      <c r="BO5" s="33">
        <v>105</v>
      </c>
      <c r="BP5" s="33">
        <v>106</v>
      </c>
      <c r="BQ5" s="33">
        <v>71</v>
      </c>
      <c r="BR5" s="33">
        <v>29</v>
      </c>
      <c r="BS5" s="33">
        <v>111</v>
      </c>
      <c r="BT5" s="33">
        <v>21</v>
      </c>
      <c r="BU5" s="33">
        <v>38</v>
      </c>
      <c r="BV5" s="33">
        <v>23</v>
      </c>
      <c r="BW5" s="33">
        <v>37</v>
      </c>
      <c r="BX5" s="34">
        <v>21</v>
      </c>
      <c r="BY5" s="33">
        <v>186</v>
      </c>
      <c r="BZ5" s="33">
        <v>76</v>
      </c>
      <c r="CA5" s="33">
        <v>15</v>
      </c>
      <c r="CB5" s="33">
        <v>19</v>
      </c>
      <c r="CC5" s="33">
        <v>88</v>
      </c>
      <c r="CD5" s="33">
        <v>29</v>
      </c>
      <c r="CE5" s="33">
        <v>18</v>
      </c>
      <c r="CF5" s="33">
        <v>57</v>
      </c>
      <c r="CG5" s="33">
        <v>14</v>
      </c>
      <c r="CH5" s="33">
        <v>16</v>
      </c>
      <c r="CI5" s="33">
        <v>47</v>
      </c>
      <c r="CJ5" s="33">
        <v>11</v>
      </c>
      <c r="CK5" s="34">
        <v>211</v>
      </c>
      <c r="CL5" s="33">
        <v>3</v>
      </c>
      <c r="CW5" s="78"/>
      <c r="EK5" s="2">
        <v>10</v>
      </c>
      <c r="EL5" s="2">
        <v>16</v>
      </c>
      <c r="EM5" s="33">
        <v>6</v>
      </c>
    </row>
    <row r="6" spans="1:143" ht="20" customHeight="1">
      <c r="A6" s="21" t="s">
        <v>234</v>
      </c>
      <c r="C6" s="33">
        <v>0</v>
      </c>
      <c r="D6" s="33">
        <v>26</v>
      </c>
      <c r="E6" s="34">
        <v>47</v>
      </c>
      <c r="F6" s="34">
        <v>8</v>
      </c>
      <c r="G6" s="33">
        <v>0</v>
      </c>
      <c r="H6" s="33">
        <v>0</v>
      </c>
      <c r="I6" s="33">
        <v>34</v>
      </c>
      <c r="J6" s="33">
        <v>0</v>
      </c>
      <c r="K6" s="34">
        <v>0</v>
      </c>
      <c r="L6" s="34">
        <v>31</v>
      </c>
      <c r="M6" s="34">
        <v>17</v>
      </c>
      <c r="N6" s="34">
        <v>121</v>
      </c>
      <c r="O6" s="33">
        <v>31</v>
      </c>
      <c r="P6" s="34">
        <v>71</v>
      </c>
      <c r="Q6" s="33">
        <v>0</v>
      </c>
      <c r="R6" s="33">
        <v>121</v>
      </c>
      <c r="S6" s="33">
        <v>31</v>
      </c>
      <c r="T6" s="34">
        <v>24</v>
      </c>
      <c r="U6" s="33">
        <v>133</v>
      </c>
      <c r="V6" s="34">
        <v>9</v>
      </c>
      <c r="W6" s="33">
        <v>73</v>
      </c>
      <c r="X6" s="34">
        <v>53</v>
      </c>
      <c r="Y6" s="33">
        <v>17</v>
      </c>
      <c r="Z6" s="34">
        <v>0</v>
      </c>
      <c r="AA6" s="33">
        <v>23</v>
      </c>
      <c r="AB6" s="34">
        <v>20</v>
      </c>
      <c r="AC6" s="34">
        <v>42</v>
      </c>
      <c r="AD6" s="34">
        <v>24</v>
      </c>
      <c r="AE6" s="33">
        <v>48</v>
      </c>
      <c r="AF6" s="33">
        <v>15</v>
      </c>
      <c r="AG6" s="33">
        <v>58</v>
      </c>
      <c r="AH6" s="34">
        <v>0</v>
      </c>
      <c r="AI6" s="34">
        <v>15</v>
      </c>
      <c r="AJ6" s="34">
        <v>10</v>
      </c>
      <c r="AK6" s="34">
        <v>24</v>
      </c>
      <c r="AL6" s="34">
        <v>14</v>
      </c>
      <c r="AM6" s="34">
        <v>0</v>
      </c>
      <c r="AN6" s="34">
        <v>29</v>
      </c>
      <c r="AO6" s="33">
        <v>0</v>
      </c>
      <c r="AP6" s="33">
        <v>42</v>
      </c>
      <c r="AQ6" s="33">
        <v>0</v>
      </c>
      <c r="AR6" s="33">
        <v>0</v>
      </c>
      <c r="AS6" s="33">
        <v>39</v>
      </c>
      <c r="AT6" s="33">
        <v>64</v>
      </c>
      <c r="AU6" s="33">
        <v>0</v>
      </c>
      <c r="AV6" s="33">
        <v>8</v>
      </c>
      <c r="AW6" s="33">
        <v>33</v>
      </c>
      <c r="AX6" s="33">
        <v>33</v>
      </c>
      <c r="AY6" s="33">
        <v>0</v>
      </c>
      <c r="AZ6" s="33">
        <v>36</v>
      </c>
      <c r="BA6" s="33">
        <v>35</v>
      </c>
      <c r="BB6" s="33">
        <v>0</v>
      </c>
      <c r="BC6" s="33">
        <v>73</v>
      </c>
      <c r="BD6" s="33">
        <v>57</v>
      </c>
      <c r="BE6" s="33">
        <v>36</v>
      </c>
      <c r="BF6" s="33">
        <v>57</v>
      </c>
      <c r="BG6" s="34">
        <v>0</v>
      </c>
      <c r="BH6" s="33">
        <v>55</v>
      </c>
      <c r="BI6" s="33">
        <v>42</v>
      </c>
      <c r="BJ6" s="33">
        <v>28</v>
      </c>
      <c r="BK6" s="33">
        <v>26</v>
      </c>
      <c r="BL6" s="33">
        <v>17</v>
      </c>
      <c r="BM6" s="33">
        <v>0</v>
      </c>
      <c r="BN6" s="33">
        <v>71</v>
      </c>
      <c r="BO6" s="33">
        <v>39</v>
      </c>
      <c r="BP6" s="33">
        <v>29</v>
      </c>
      <c r="BQ6" s="33">
        <v>0</v>
      </c>
      <c r="BR6" s="33">
        <v>0</v>
      </c>
      <c r="BS6" s="33">
        <v>78</v>
      </c>
      <c r="BT6" s="33">
        <v>34</v>
      </c>
      <c r="BU6" s="33">
        <v>17</v>
      </c>
      <c r="BV6" s="33">
        <v>0</v>
      </c>
      <c r="BW6" s="33">
        <v>22</v>
      </c>
      <c r="BX6" s="34">
        <v>0</v>
      </c>
      <c r="BY6" s="33">
        <v>41</v>
      </c>
      <c r="BZ6" s="33">
        <v>42</v>
      </c>
      <c r="CA6" s="33">
        <v>11</v>
      </c>
      <c r="CB6" s="33">
        <v>0</v>
      </c>
      <c r="CC6" s="33">
        <v>63</v>
      </c>
      <c r="CD6" s="33">
        <v>10</v>
      </c>
      <c r="CE6" s="33">
        <v>7</v>
      </c>
      <c r="CF6" s="33">
        <v>48</v>
      </c>
      <c r="CG6" s="33">
        <v>0</v>
      </c>
      <c r="CH6" s="33">
        <v>0</v>
      </c>
      <c r="CI6" s="33">
        <v>0</v>
      </c>
      <c r="CJ6" s="33">
        <v>0</v>
      </c>
      <c r="CK6" s="34">
        <v>24</v>
      </c>
      <c r="CL6" s="33">
        <v>69</v>
      </c>
      <c r="CW6" s="78"/>
      <c r="EK6" s="33">
        <v>6</v>
      </c>
      <c r="EL6" s="33"/>
    </row>
    <row r="7" spans="1:143">
      <c r="A7" s="21" t="s">
        <v>156</v>
      </c>
      <c r="B7" s="25" t="s">
        <v>152</v>
      </c>
      <c r="C7" s="33">
        <v>1</v>
      </c>
      <c r="D7" s="33">
        <v>1</v>
      </c>
      <c r="E7" s="34">
        <v>1</v>
      </c>
      <c r="F7" s="34"/>
      <c r="G7" s="33">
        <v>1</v>
      </c>
      <c r="I7" s="33">
        <v>1</v>
      </c>
      <c r="J7" s="33">
        <v>1</v>
      </c>
      <c r="K7" s="34">
        <v>1</v>
      </c>
      <c r="L7" s="34">
        <v>1</v>
      </c>
      <c r="M7" s="34"/>
      <c r="N7" s="34">
        <v>1</v>
      </c>
      <c r="O7" s="33">
        <v>1</v>
      </c>
      <c r="P7" s="34">
        <v>1</v>
      </c>
      <c r="Q7" s="33">
        <v>1</v>
      </c>
      <c r="R7" s="33">
        <v>1</v>
      </c>
      <c r="S7" s="33">
        <v>1</v>
      </c>
      <c r="T7" s="34">
        <v>1</v>
      </c>
      <c r="U7" s="33">
        <v>1</v>
      </c>
      <c r="V7" s="34">
        <v>1</v>
      </c>
      <c r="W7" s="33">
        <v>1</v>
      </c>
      <c r="X7" s="34">
        <v>1</v>
      </c>
      <c r="Y7" s="33">
        <v>1</v>
      </c>
      <c r="Z7" s="34">
        <v>1</v>
      </c>
      <c r="AA7" s="33">
        <v>1</v>
      </c>
      <c r="AB7" s="34">
        <v>1</v>
      </c>
      <c r="AC7" s="34">
        <v>1</v>
      </c>
      <c r="AD7" s="34">
        <v>1</v>
      </c>
      <c r="AE7" s="33"/>
      <c r="AF7" s="33"/>
      <c r="AG7" s="33">
        <v>1</v>
      </c>
      <c r="AH7" s="34">
        <v>1</v>
      </c>
      <c r="AI7" s="34">
        <v>1</v>
      </c>
      <c r="AJ7" s="34">
        <v>1</v>
      </c>
      <c r="AK7" s="34">
        <v>1</v>
      </c>
      <c r="AL7" s="34"/>
      <c r="AM7" s="34"/>
      <c r="AN7" s="34">
        <v>1</v>
      </c>
      <c r="AO7" s="33">
        <v>1</v>
      </c>
      <c r="AP7" s="33">
        <v>1</v>
      </c>
      <c r="AQ7" s="33">
        <v>1</v>
      </c>
      <c r="AR7" s="33">
        <v>1</v>
      </c>
      <c r="AS7" s="33"/>
      <c r="AT7" s="33">
        <v>1</v>
      </c>
      <c r="AU7" s="33">
        <v>1</v>
      </c>
      <c r="AV7" s="33">
        <v>0</v>
      </c>
      <c r="AW7" s="33">
        <v>1</v>
      </c>
      <c r="AX7" s="33">
        <v>1</v>
      </c>
      <c r="AY7" s="33">
        <v>1</v>
      </c>
      <c r="AZ7" s="33">
        <v>1</v>
      </c>
      <c r="BA7" s="33">
        <v>1</v>
      </c>
      <c r="BB7" s="33">
        <v>1</v>
      </c>
      <c r="BC7" s="33">
        <v>1</v>
      </c>
      <c r="BD7" s="33">
        <v>1</v>
      </c>
      <c r="BE7" s="33">
        <v>1</v>
      </c>
      <c r="BF7" s="33">
        <v>1</v>
      </c>
      <c r="BG7" s="34">
        <v>1</v>
      </c>
      <c r="BH7" s="33">
        <v>1</v>
      </c>
      <c r="BI7" s="33">
        <v>1</v>
      </c>
      <c r="BJ7" s="33">
        <v>1</v>
      </c>
      <c r="BK7" s="33">
        <v>1</v>
      </c>
      <c r="BO7" s="33">
        <v>1</v>
      </c>
      <c r="BP7" s="33">
        <v>1</v>
      </c>
      <c r="BR7" s="33">
        <v>1</v>
      </c>
      <c r="BS7" s="33">
        <v>1</v>
      </c>
      <c r="BU7" s="33">
        <v>1</v>
      </c>
      <c r="BV7" s="33">
        <v>1</v>
      </c>
      <c r="BX7" s="34">
        <v>1</v>
      </c>
      <c r="CA7" s="33">
        <v>1</v>
      </c>
      <c r="CB7" s="33">
        <v>1</v>
      </c>
      <c r="CC7" s="33">
        <v>1</v>
      </c>
      <c r="CD7" s="33">
        <v>1</v>
      </c>
      <c r="CE7" s="33">
        <v>1</v>
      </c>
      <c r="CF7" s="33">
        <v>1</v>
      </c>
      <c r="CG7" s="33">
        <v>1</v>
      </c>
      <c r="CI7" s="33">
        <v>1</v>
      </c>
      <c r="CJ7" s="33">
        <v>1</v>
      </c>
      <c r="CK7" s="34">
        <v>1</v>
      </c>
      <c r="CL7" s="33">
        <v>1</v>
      </c>
      <c r="CM7" s="80">
        <f>COUNTIFS($C7:$CL7, 1, $C$58:$CL$58, 1)</f>
        <v>11</v>
      </c>
      <c r="CN7" s="80">
        <f>COUNTIFS($C7:$CL7, 0, $C$58:$CL$58, 1)</f>
        <v>0</v>
      </c>
      <c r="CO7" s="80">
        <f>COUNTIFS($C7:$CL7, "", $C$58:$CL$58, 1)</f>
        <v>3</v>
      </c>
      <c r="CP7" s="80">
        <f>SUM(Table1[[#This Row],[1 &amp; Asia]:[n.a. &amp; Asia]])</f>
        <v>14</v>
      </c>
      <c r="CR7" s="80">
        <f>COUNTIFS($C7:$CL7, 1, $C$59:$CL$59, 1)</f>
        <v>5</v>
      </c>
      <c r="CS7" s="80">
        <f>COUNTIFS($C7:$CL7, 0, $C$59:$CL$59, 1)</f>
        <v>0</v>
      </c>
      <c r="CT7" s="80">
        <f>COUNTIFS($C7:$CL7, "", $C$59:$CL$59, 1)</f>
        <v>1</v>
      </c>
      <c r="CU7" s="80">
        <f>SUM(Table2[[#This Row],[1 &amp; SEA]:[n.a. &amp; SEA]])</f>
        <v>6</v>
      </c>
      <c r="CW7" s="78">
        <f>COUNTIF($C7:$CL7,1)</f>
        <v>70</v>
      </c>
      <c r="CX7" s="44">
        <f>COUNTIF($C7:$CL7,0)</f>
        <v>1</v>
      </c>
      <c r="CY7" s="44">
        <f>COUNTIF($C7:$CL7,"")</f>
        <v>17</v>
      </c>
      <c r="CZ7" s="44">
        <f t="shared" ref="CZ7" si="0">SUM(CW7:CY7)</f>
        <v>88</v>
      </c>
      <c r="DB7" s="8">
        <f>COUNTIFS($C7:$CL7, 1, $C$56:$CL$56, 1)</f>
        <v>19</v>
      </c>
      <c r="DC7" s="8">
        <f>COUNTIFS($C7:$CL7, 0, $C$56:$CL$56, 1)</f>
        <v>0</v>
      </c>
      <c r="DD7" s="8">
        <f>COUNTIFS($C7:$CL7, "", $C$56:$CL$56, 1)</f>
        <v>4</v>
      </c>
      <c r="DE7" s="8">
        <f>DB7+DC7+DD7</f>
        <v>23</v>
      </c>
      <c r="DG7" s="49">
        <f>COUNTIFS($C7:$CL7, 1, $C$52:$CL$52, 1)</f>
        <v>10</v>
      </c>
      <c r="DH7" s="49">
        <f>COUNTIFS($C7:$CL7, 0, $C$52:$CL$52, 1)</f>
        <v>0</v>
      </c>
      <c r="DI7" s="49">
        <f>COUNTIFS($C7:$CL7, "", $C$52:$CL$52, 1)</f>
        <v>1</v>
      </c>
      <c r="DJ7" s="49">
        <f>DG7+DH7+DI7</f>
        <v>11</v>
      </c>
      <c r="DL7" s="54">
        <f>COUNTIFS($C7:$CL7, 1, $C$53:$CL$53, 1)</f>
        <v>11</v>
      </c>
      <c r="DM7" s="54">
        <f>COUNTIFS($C7:$CL7, 0, $C$53:$CL$53, 1)</f>
        <v>1</v>
      </c>
      <c r="DN7" s="54">
        <f>COUNTIFS($C7:$CL7, "", $C$53:$CL$53, 1)</f>
        <v>1</v>
      </c>
      <c r="DO7" s="54">
        <f>DL7+DM7+DN7</f>
        <v>13</v>
      </c>
      <c r="DQ7" s="11">
        <f>COUNTIFS($C7:$CL7, 1, $C$50:$CL$50, 1)</f>
        <v>10</v>
      </c>
      <c r="DR7" s="11">
        <f>COUNTIFS($C7:$CL7, 0, $C$50:$CL$50, 1)</f>
        <v>0</v>
      </c>
      <c r="DS7" s="11">
        <f>COUNTIFS($C7:$CL7, "", $C$50:$CL$50, 1)</f>
        <v>8</v>
      </c>
      <c r="DT7" s="11">
        <f>DQ7+DR7+DS7</f>
        <v>18</v>
      </c>
      <c r="DV7" s="59">
        <f>COUNTIFS($C7:$CL7, 1, $C$51:$CL$51, 1)</f>
        <v>8</v>
      </c>
      <c r="DW7" s="59">
        <f>COUNTIFS($C7:$CL7, 0, $C$51:$CL$51, 1)</f>
        <v>0</v>
      </c>
      <c r="DX7" s="59">
        <f>COUNTIFS($C7:$CL7, "", $C$51:$CL$51, 1)</f>
        <v>6</v>
      </c>
      <c r="DY7" s="59">
        <f>DV7+DW7+DX7</f>
        <v>14</v>
      </c>
      <c r="EA7" s="64">
        <f>COUNTIFS($C7:$CL7, 1, $C$54:$CL$54, 1)</f>
        <v>12</v>
      </c>
      <c r="EB7" s="64">
        <f>COUNTIFS($C7:$CL7, 0, $C$54:$CL$54, 1)</f>
        <v>0</v>
      </c>
      <c r="EC7" s="64">
        <f>COUNTIFS($C7:$CL7, "", $C$54:$CL$54, 1)</f>
        <v>7</v>
      </c>
      <c r="ED7" s="64">
        <f>EA7+EB7+EC7</f>
        <v>19</v>
      </c>
      <c r="EF7" s="69">
        <f>COUNTIFS($C7:$CL7, 1, $C$55:$CL$55, 1)</f>
        <v>7</v>
      </c>
      <c r="EG7" s="69">
        <f>COUNTIFS($C7:$CL7, 0, $C$55:$CL$55, 1)</f>
        <v>0</v>
      </c>
      <c r="EH7" s="69">
        <f>COUNTIFS($C7:$CL7, "", $C$55:$CL$55, 1)</f>
        <v>3</v>
      </c>
      <c r="EI7" s="69">
        <f>EF7+EG7+EH7</f>
        <v>10</v>
      </c>
    </row>
    <row r="8" spans="1:143">
      <c r="A8" s="21" t="s">
        <v>159</v>
      </c>
      <c r="B8" s="25" t="s">
        <v>151</v>
      </c>
      <c r="C8" s="33">
        <v>1</v>
      </c>
      <c r="D8" s="33">
        <v>1</v>
      </c>
      <c r="E8" s="34">
        <v>1</v>
      </c>
      <c r="F8" s="34"/>
      <c r="G8" s="33">
        <v>1</v>
      </c>
      <c r="I8" s="33">
        <v>1</v>
      </c>
      <c r="J8" s="33">
        <v>1</v>
      </c>
      <c r="K8" s="34">
        <v>1</v>
      </c>
      <c r="L8" s="34">
        <v>1</v>
      </c>
      <c r="M8" s="34"/>
      <c r="N8" s="34">
        <v>1</v>
      </c>
      <c r="O8" s="33">
        <v>1</v>
      </c>
      <c r="P8" s="34">
        <v>1</v>
      </c>
      <c r="Q8" s="33">
        <v>1</v>
      </c>
      <c r="R8" s="33">
        <v>1</v>
      </c>
      <c r="S8" s="33">
        <v>1</v>
      </c>
      <c r="T8" s="34">
        <v>1</v>
      </c>
      <c r="U8" s="33">
        <v>1</v>
      </c>
      <c r="V8" s="34">
        <v>1</v>
      </c>
      <c r="W8" s="33">
        <v>1</v>
      </c>
      <c r="X8" s="34">
        <v>1</v>
      </c>
      <c r="Y8" s="33">
        <v>1</v>
      </c>
      <c r="Z8" s="34">
        <v>1</v>
      </c>
      <c r="AA8" s="33">
        <v>1</v>
      </c>
      <c r="AB8" s="34">
        <v>1</v>
      </c>
      <c r="AC8" s="34">
        <v>1</v>
      </c>
      <c r="AD8" s="34">
        <v>1</v>
      </c>
      <c r="AE8" s="33"/>
      <c r="AF8" s="33"/>
      <c r="AG8" s="33">
        <v>1</v>
      </c>
      <c r="AH8" s="34">
        <v>1</v>
      </c>
      <c r="AI8" s="34">
        <v>1</v>
      </c>
      <c r="AJ8" s="34">
        <v>1</v>
      </c>
      <c r="AK8" s="34">
        <v>1</v>
      </c>
      <c r="AL8" s="34"/>
      <c r="AM8" s="34"/>
      <c r="AN8" s="34">
        <v>1</v>
      </c>
      <c r="AO8" s="33">
        <v>1</v>
      </c>
      <c r="AP8" s="33">
        <v>1</v>
      </c>
      <c r="AQ8" s="33">
        <v>1</v>
      </c>
      <c r="AS8" s="33">
        <v>1</v>
      </c>
      <c r="AT8" s="33"/>
      <c r="AU8" s="33">
        <v>1</v>
      </c>
      <c r="AV8" s="7">
        <v>1</v>
      </c>
      <c r="AW8" s="33">
        <v>1</v>
      </c>
      <c r="AX8" s="33">
        <v>1</v>
      </c>
      <c r="AY8" s="33"/>
      <c r="AZ8" s="33">
        <v>1</v>
      </c>
      <c r="BA8" s="33">
        <v>1</v>
      </c>
      <c r="BB8" s="33"/>
      <c r="BC8" s="33">
        <v>1</v>
      </c>
      <c r="BD8" s="33">
        <v>1</v>
      </c>
      <c r="BE8" s="33">
        <v>1</v>
      </c>
      <c r="BF8" s="33">
        <v>1</v>
      </c>
      <c r="BG8" s="34">
        <v>1</v>
      </c>
      <c r="BH8" s="33">
        <v>1</v>
      </c>
      <c r="BI8" s="33">
        <v>1</v>
      </c>
      <c r="BJ8" s="33">
        <v>1</v>
      </c>
      <c r="BK8" s="33">
        <v>1</v>
      </c>
      <c r="BO8" s="33">
        <v>1</v>
      </c>
      <c r="BP8" s="33">
        <v>1</v>
      </c>
      <c r="BR8" s="33">
        <v>1</v>
      </c>
      <c r="BS8" s="33">
        <v>1</v>
      </c>
      <c r="BU8" s="33">
        <v>1</v>
      </c>
      <c r="BV8" s="33">
        <v>1</v>
      </c>
      <c r="BX8" s="34"/>
      <c r="CA8" s="33">
        <v>1</v>
      </c>
      <c r="CB8" s="33">
        <v>1</v>
      </c>
      <c r="CC8" s="33">
        <v>1</v>
      </c>
      <c r="CD8" s="33">
        <v>1</v>
      </c>
      <c r="CE8" s="33">
        <v>1</v>
      </c>
      <c r="CF8" s="33">
        <v>1</v>
      </c>
      <c r="CG8" s="33">
        <v>1</v>
      </c>
      <c r="CJ8" s="33">
        <v>1</v>
      </c>
      <c r="CK8" s="34">
        <v>1</v>
      </c>
      <c r="CL8" s="33">
        <v>1</v>
      </c>
      <c r="CM8" s="80">
        <f>COUNTIFS($C8:$CL8, 1, $C$58:$CL$58, 1)</f>
        <v>11</v>
      </c>
      <c r="CN8" s="80">
        <f>COUNTIFS($C8:$CL8, 0, $C$58:$CL$58, 1)</f>
        <v>0</v>
      </c>
      <c r="CO8" s="80">
        <f>COUNTIFS($C8:$CL8, "", $C$58:$CL$58, 1)</f>
        <v>3</v>
      </c>
      <c r="CP8" s="80">
        <f>SUM(Table1[[#This Row],[1 &amp; Asia]:[n.a. &amp; Asia]])</f>
        <v>14</v>
      </c>
      <c r="CR8" s="80">
        <f t="shared" ref="CR8:CR46" si="1">COUNTIFS($C8:$CL8, 1, $C$59:$CL$59, 1)</f>
        <v>5</v>
      </c>
      <c r="CS8" s="80">
        <f t="shared" ref="CS8:CS46" si="2">COUNTIFS($C8:$CL8, 0, $C$59:$CL$59, 1)</f>
        <v>0</v>
      </c>
      <c r="CT8" s="80">
        <f t="shared" ref="CT8:CT46" si="3">COUNTIFS($C8:$CL8, "", $C$59:$CL$59, 1)</f>
        <v>1</v>
      </c>
      <c r="CU8" s="80">
        <f>SUM(Table2[[#This Row],[1 &amp; SEA]:[n.a. &amp; SEA]])</f>
        <v>6</v>
      </c>
      <c r="CW8" s="78">
        <f>COUNTIF($C8:$CL8,1)</f>
        <v>66</v>
      </c>
      <c r="CX8" s="44">
        <f>COUNTIF($C8:$CL8,0)</f>
        <v>0</v>
      </c>
      <c r="CY8" s="44">
        <f>COUNTIF($C8:$CL8,"")</f>
        <v>22</v>
      </c>
      <c r="CZ8" s="44">
        <f t="shared" ref="CZ8" si="4">SUM(CW8:CY8)</f>
        <v>88</v>
      </c>
      <c r="DB8" s="8">
        <f>COUNTIFS($C8:$CL8, 1, $C$56:$CL$56, 1)</f>
        <v>18</v>
      </c>
      <c r="DC8" s="8">
        <f>COUNTIFS($C8:$CL8, 0, $C$56:$CL$56, 1)</f>
        <v>0</v>
      </c>
      <c r="DD8" s="8">
        <f>COUNTIFS($C8:$CL8, "", $C$56:$CL$56, 1)</f>
        <v>5</v>
      </c>
      <c r="DE8" s="8">
        <f>DB8+DC8+DD8</f>
        <v>23</v>
      </c>
      <c r="DG8" s="49">
        <f>COUNTIFS($C8:$CL8, 1, $C$52:$CL$52, 1)</f>
        <v>10</v>
      </c>
      <c r="DH8" s="49">
        <f>COUNTIFS($C8:$CL8, 0, $C$52:$CL$52, 1)</f>
        <v>0</v>
      </c>
      <c r="DI8" s="49">
        <f>COUNTIFS($C8:$CL8, "", $C$52:$CL$52, 1)</f>
        <v>1</v>
      </c>
      <c r="DJ8" s="49">
        <f>DG8+DH8+DI8</f>
        <v>11</v>
      </c>
      <c r="DL8" s="54">
        <f>COUNTIFS($C8:$CL8, 1, $C$53:$CL$53, 1)</f>
        <v>11</v>
      </c>
      <c r="DM8" s="54">
        <f>COUNTIFS($C8:$CL8, 0, $C$53:$CL$53, 1)</f>
        <v>0</v>
      </c>
      <c r="DN8" s="54">
        <f>COUNTIFS($C8:$CL8, "", $C$53:$CL$53, 1)</f>
        <v>2</v>
      </c>
      <c r="DO8" s="54">
        <f>DL8+DM8+DN8</f>
        <v>13</v>
      </c>
      <c r="DQ8" s="11">
        <f>COUNTIFS($C8:$CL8, 1, $C$50:$CL$50, 1)</f>
        <v>8</v>
      </c>
      <c r="DR8" s="11">
        <f>COUNTIFS($C8:$CL8, 0, $C$50:$CL$50, 1)</f>
        <v>0</v>
      </c>
      <c r="DS8" s="11">
        <f>COUNTIFS($C8:$CL8, "", $C$50:$CL$50, 1)</f>
        <v>10</v>
      </c>
      <c r="DT8" s="11">
        <f>DQ8+DR8+DS8</f>
        <v>18</v>
      </c>
      <c r="DV8" s="59">
        <f>COUNTIFS($C8:$CL8, 1, $C$51:$CL$51, 1)</f>
        <v>7</v>
      </c>
      <c r="DW8" s="59">
        <f>COUNTIFS($C8:$CL8, 0, $C$51:$CL$51, 1)</f>
        <v>0</v>
      </c>
      <c r="DX8" s="59">
        <f>COUNTIFS($C8:$CL8, "", $C$51:$CL$51, 1)</f>
        <v>7</v>
      </c>
      <c r="DY8" s="59">
        <f>DV8+DW8+DX8</f>
        <v>14</v>
      </c>
      <c r="EA8" s="64">
        <f>COUNTIFS($C8:$CL8, 1, $C$54:$CL$54, 1)</f>
        <v>11</v>
      </c>
      <c r="EB8" s="64">
        <f>COUNTIFS($C8:$CL8, 0, $C$54:$CL$54, 1)</f>
        <v>0</v>
      </c>
      <c r="EC8" s="64">
        <f>COUNTIFS($C8:$CL8, "", $C$54:$CL$54, 1)</f>
        <v>8</v>
      </c>
      <c r="ED8" s="64">
        <f>EA8+EB8+EC8</f>
        <v>19</v>
      </c>
      <c r="EF8" s="69">
        <f>COUNTIFS($C8:$CL8, 1, $C$55:$CL$55, 1)</f>
        <v>5</v>
      </c>
      <c r="EG8" s="69">
        <f>COUNTIFS($C8:$CL8, 0, $C$55:$CL$55, 1)</f>
        <v>0</v>
      </c>
      <c r="EH8" s="69">
        <f>COUNTIFS($C8:$CL8, "", $C$55:$CL$55, 1)</f>
        <v>5</v>
      </c>
      <c r="EI8" s="69">
        <f>EF8+EG8+EH8</f>
        <v>10</v>
      </c>
    </row>
    <row r="9" spans="1:143">
      <c r="A9" s="43" t="s">
        <v>8</v>
      </c>
      <c r="E9" s="34"/>
      <c r="F9" s="34"/>
      <c r="K9" s="34"/>
      <c r="L9" s="34"/>
      <c r="M9" s="34"/>
      <c r="P9" s="34"/>
      <c r="T9" s="34"/>
      <c r="V9" s="34"/>
      <c r="X9" s="34"/>
      <c r="Z9" s="34"/>
      <c r="AA9" s="33"/>
      <c r="AE9" s="33"/>
      <c r="AF9" s="33"/>
      <c r="AH9" s="34"/>
      <c r="AI9" s="34"/>
      <c r="AJ9" s="34"/>
      <c r="AK9" s="34"/>
      <c r="AL9" s="34"/>
      <c r="AM9" s="34"/>
      <c r="AN9" s="34"/>
      <c r="AP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D9" s="33"/>
      <c r="BE9" s="33"/>
      <c r="BF9" s="33"/>
      <c r="BH9" s="33"/>
      <c r="BI9" s="33"/>
      <c r="BP9" s="7"/>
      <c r="BR9" s="33">
        <v>1</v>
      </c>
      <c r="BX9" s="34"/>
      <c r="CK9" s="34"/>
      <c r="CS9" s="80"/>
      <c r="CT9" s="80"/>
      <c r="CU9" s="80"/>
      <c r="CW9" s="78"/>
    </row>
    <row r="10" spans="1:143">
      <c r="A10" s="21" t="s">
        <v>157</v>
      </c>
      <c r="B10" s="25" t="s">
        <v>152</v>
      </c>
      <c r="C10" s="33">
        <v>0</v>
      </c>
      <c r="D10" s="33">
        <v>1</v>
      </c>
      <c r="E10" s="34">
        <v>1</v>
      </c>
      <c r="F10" s="34">
        <v>1</v>
      </c>
      <c r="G10" s="33">
        <v>1</v>
      </c>
      <c r="H10" s="33">
        <v>1</v>
      </c>
      <c r="I10" s="33">
        <v>1</v>
      </c>
      <c r="J10" s="33">
        <v>0</v>
      </c>
      <c r="K10" s="34">
        <v>0</v>
      </c>
      <c r="L10" s="34">
        <v>0</v>
      </c>
      <c r="M10" s="34">
        <v>0</v>
      </c>
      <c r="N10" s="34">
        <v>1</v>
      </c>
      <c r="O10" s="33">
        <v>1</v>
      </c>
      <c r="P10" s="34">
        <v>1</v>
      </c>
      <c r="Q10" s="33">
        <v>1</v>
      </c>
      <c r="R10" s="33">
        <v>1</v>
      </c>
      <c r="S10" s="33">
        <v>1</v>
      </c>
      <c r="T10" s="34">
        <v>1</v>
      </c>
      <c r="U10" s="33">
        <v>1</v>
      </c>
      <c r="V10" s="34">
        <v>1</v>
      </c>
      <c r="W10" s="33">
        <v>1</v>
      </c>
      <c r="X10" s="34">
        <v>1</v>
      </c>
      <c r="Y10" s="33">
        <v>0</v>
      </c>
      <c r="Z10" s="34">
        <v>0</v>
      </c>
      <c r="AA10" s="33">
        <v>1</v>
      </c>
      <c r="AB10" s="34">
        <v>1</v>
      </c>
      <c r="AC10" s="34">
        <v>1</v>
      </c>
      <c r="AD10" s="34">
        <v>1</v>
      </c>
      <c r="AE10" s="33">
        <v>1</v>
      </c>
      <c r="AF10" s="33">
        <v>1</v>
      </c>
      <c r="AG10" s="33">
        <v>1</v>
      </c>
      <c r="AH10" s="34">
        <v>0</v>
      </c>
      <c r="AI10" s="34">
        <v>0</v>
      </c>
      <c r="AJ10" s="34">
        <v>1</v>
      </c>
      <c r="AK10" s="34">
        <v>1</v>
      </c>
      <c r="AL10" s="34">
        <v>1</v>
      </c>
      <c r="AM10" s="34">
        <v>1</v>
      </c>
      <c r="AN10" s="34">
        <v>1</v>
      </c>
      <c r="AO10" s="33">
        <v>0</v>
      </c>
      <c r="AP10" s="33">
        <v>1</v>
      </c>
      <c r="AQ10" s="33">
        <v>0</v>
      </c>
      <c r="AR10" s="33">
        <v>0</v>
      </c>
      <c r="AS10" s="33">
        <v>1</v>
      </c>
      <c r="AT10" s="33">
        <v>1</v>
      </c>
      <c r="AU10" s="33">
        <v>1</v>
      </c>
      <c r="AV10" s="33">
        <v>1</v>
      </c>
      <c r="AW10" s="33">
        <v>1</v>
      </c>
      <c r="AX10" s="33">
        <v>1</v>
      </c>
      <c r="AY10" s="33">
        <v>1</v>
      </c>
      <c r="AZ10" s="33">
        <v>1</v>
      </c>
      <c r="BA10" s="33">
        <v>1</v>
      </c>
      <c r="BB10" s="33">
        <v>0</v>
      </c>
      <c r="BC10" s="33">
        <v>1</v>
      </c>
      <c r="BD10" s="33">
        <v>1</v>
      </c>
      <c r="BE10" s="33">
        <v>1</v>
      </c>
      <c r="BF10" s="33">
        <v>1</v>
      </c>
      <c r="BG10" s="34">
        <v>1</v>
      </c>
      <c r="BH10" s="33">
        <v>1</v>
      </c>
      <c r="BI10" s="33">
        <v>1</v>
      </c>
      <c r="BJ10" s="33">
        <v>1</v>
      </c>
      <c r="BK10" s="33">
        <v>1</v>
      </c>
      <c r="BL10" s="33">
        <v>0</v>
      </c>
      <c r="BM10" s="33">
        <v>0</v>
      </c>
      <c r="BN10" s="33">
        <v>0</v>
      </c>
      <c r="BO10" s="33">
        <v>0</v>
      </c>
      <c r="BP10" s="33">
        <v>1</v>
      </c>
      <c r="BQ10" s="33">
        <v>1</v>
      </c>
      <c r="BR10" s="33">
        <v>1</v>
      </c>
      <c r="BS10" s="33">
        <v>0</v>
      </c>
      <c r="BT10" s="33">
        <v>0</v>
      </c>
      <c r="BU10" s="33">
        <v>1</v>
      </c>
      <c r="BV10" s="33">
        <v>1</v>
      </c>
      <c r="BW10" s="33">
        <v>0</v>
      </c>
      <c r="BX10" s="34">
        <v>0</v>
      </c>
      <c r="BY10" s="33">
        <v>1</v>
      </c>
      <c r="BZ10" s="33">
        <v>1</v>
      </c>
      <c r="CA10" s="33">
        <v>1</v>
      </c>
      <c r="CB10" s="33">
        <v>0</v>
      </c>
      <c r="CC10" s="33">
        <v>1</v>
      </c>
      <c r="CD10" s="33">
        <v>1</v>
      </c>
      <c r="CE10" s="33">
        <v>1</v>
      </c>
      <c r="CF10" s="33">
        <v>1</v>
      </c>
      <c r="CG10" s="33">
        <v>1</v>
      </c>
      <c r="CH10" s="33">
        <v>1</v>
      </c>
      <c r="CI10" s="33">
        <v>1</v>
      </c>
      <c r="CJ10" s="33">
        <v>0</v>
      </c>
      <c r="CK10" s="34">
        <v>1</v>
      </c>
      <c r="CL10" s="33">
        <v>1</v>
      </c>
      <c r="CM10" s="80">
        <f t="shared" ref="CM10:CM46" si="5">COUNTIFS($C10:$CL10, 1, $C$58:$CL$58, 1)</f>
        <v>7</v>
      </c>
      <c r="CN10" s="80">
        <f t="shared" ref="CN10:CN46" si="6">COUNTIFS($C10:$CL10, 0, $C$58:$CL$58, 1)</f>
        <v>7</v>
      </c>
      <c r="CO10" s="80">
        <f t="shared" ref="CO10:CO46" si="7">COUNTIFS($C10:$CL10, "", $C$58:$CL$58, 1)</f>
        <v>0</v>
      </c>
      <c r="CP10" s="80">
        <f>SUM(Table1[[#This Row],[1 &amp; Asia]:[n.a. &amp; Asia]])</f>
        <v>14</v>
      </c>
      <c r="CR10" s="80">
        <f t="shared" si="1"/>
        <v>5</v>
      </c>
      <c r="CS10" s="80">
        <f t="shared" si="2"/>
        <v>1</v>
      </c>
      <c r="CT10" s="80">
        <f t="shared" si="3"/>
        <v>0</v>
      </c>
      <c r="CU10" s="80">
        <f>SUM(Table2[[#This Row],[1 &amp; SEA]:[n.a. &amp; SEA]])</f>
        <v>6</v>
      </c>
      <c r="CW10" s="78">
        <f>COUNTIF($C10:$CL10,1)</f>
        <v>65</v>
      </c>
      <c r="CX10" s="44">
        <f>COUNTIF($C10:$CL10,0)</f>
        <v>23</v>
      </c>
      <c r="CY10" s="44">
        <f>COUNTIF($C10:$CL10,"")</f>
        <v>0</v>
      </c>
      <c r="CZ10" s="44">
        <f t="shared" ref="CZ10:CZ11" si="8">SUM(CW10:CY10)</f>
        <v>88</v>
      </c>
      <c r="DB10" s="8">
        <f>COUNTIFS($C10:$CL10, 1, $C$56:$CL$56, 1)</f>
        <v>17</v>
      </c>
      <c r="DC10" s="8">
        <f>COUNTIFS($C10:$CL10, 0, $C$56:$CL$56, 1)</f>
        <v>6</v>
      </c>
      <c r="DD10" s="8">
        <f>COUNTIFS($C10:$CL10, "", $C$56:$CL$56, 1)</f>
        <v>0</v>
      </c>
      <c r="DE10" s="8">
        <f>DB10+DC10+DD10</f>
        <v>23</v>
      </c>
      <c r="DG10" s="49">
        <f>COUNTIFS($C10:$CL10, 1, $C$52:$CL$52, 1)</f>
        <v>7</v>
      </c>
      <c r="DH10" s="49">
        <f>COUNTIFS($C10:$CL10, 0, $C$52:$CL$52, 1)</f>
        <v>4</v>
      </c>
      <c r="DI10" s="49">
        <f>COUNTIFS($C10:$CL10, "", $C$52:$CL$52, 1)</f>
        <v>0</v>
      </c>
      <c r="DJ10" s="49">
        <f>DG10+DH10+DI10</f>
        <v>11</v>
      </c>
      <c r="DL10" s="54">
        <f>COUNTIFS($C10:$CL10, 1, $C$53:$CL$53, 1)</f>
        <v>9</v>
      </c>
      <c r="DM10" s="54">
        <f>COUNTIFS($C10:$CL10, 0, $C$53:$CL$53, 1)</f>
        <v>4</v>
      </c>
      <c r="DN10" s="54">
        <f>COUNTIFS($C10:$CL10, "", $C$53:$CL$53, 1)</f>
        <v>0</v>
      </c>
      <c r="DO10" s="54">
        <f>DL10+DM10+DN10</f>
        <v>13</v>
      </c>
      <c r="DQ10" s="11">
        <f>COUNTIFS($C10:$CL10, 1, $C$50:$CL$50, 1)</f>
        <v>10</v>
      </c>
      <c r="DR10" s="11">
        <f>COUNTIFS($C10:$CL10, 0, $C$50:$CL$50, 1)</f>
        <v>8</v>
      </c>
      <c r="DS10" s="11">
        <f>COUNTIFS($C10:$CL10, "", $C$50:$CL$50, 1)</f>
        <v>0</v>
      </c>
      <c r="DT10" s="11">
        <f>DQ10+DR10+DS10</f>
        <v>18</v>
      </c>
      <c r="DV10" s="59">
        <f>COUNTIFS($C10:$CL10, 1, $C$51:$CL$51, 1)</f>
        <v>9</v>
      </c>
      <c r="DW10" s="59">
        <f>COUNTIFS($C10:$CL10, 0, $C$51:$CL$51, 1)</f>
        <v>5</v>
      </c>
      <c r="DX10" s="59">
        <f>COUNTIFS($C10:$CL10, "", $C$51:$CL$51, 1)</f>
        <v>0</v>
      </c>
      <c r="DY10" s="59">
        <f>DV10+DW10+DX10</f>
        <v>14</v>
      </c>
      <c r="EA10" s="64">
        <f>COUNTIFS($C10:$CL10, 1, $C$54:$CL$54, 1)</f>
        <v>13</v>
      </c>
      <c r="EB10" s="64">
        <f>COUNTIFS($C10:$CL10, 0, $C$54:$CL$54, 1)</f>
        <v>6</v>
      </c>
      <c r="EC10" s="64">
        <f>COUNTIFS($C10:$CL10, "", $C$54:$CL$54, 1)</f>
        <v>0</v>
      </c>
      <c r="ED10" s="64">
        <f>EA10+EB10+EC10</f>
        <v>19</v>
      </c>
      <c r="EF10" s="69">
        <f>COUNTIFS($C10:$CL10, 1, $C$55:$CL$55, 1)</f>
        <v>7</v>
      </c>
      <c r="EG10" s="69">
        <f>COUNTIFS($C10:$CL10, 0, $C$55:$CL$55, 1)</f>
        <v>3</v>
      </c>
      <c r="EH10" s="69">
        <f>COUNTIFS($C10:$CL10, "", $C$55:$CL$55, 1)</f>
        <v>0</v>
      </c>
      <c r="EI10" s="69">
        <f>EF10+EG10+EH10</f>
        <v>10</v>
      </c>
      <c r="EK10" s="2">
        <v>1</v>
      </c>
      <c r="EL10" s="2">
        <v>1</v>
      </c>
      <c r="EM10" s="33">
        <v>0</v>
      </c>
    </row>
    <row r="11" spans="1:143">
      <c r="A11" s="21" t="s">
        <v>158</v>
      </c>
      <c r="B11" s="25" t="s">
        <v>169</v>
      </c>
      <c r="D11" s="33">
        <v>1</v>
      </c>
      <c r="E11" s="34">
        <v>1</v>
      </c>
      <c r="F11" s="34"/>
      <c r="G11" s="33">
        <v>1</v>
      </c>
      <c r="H11" s="33">
        <v>0</v>
      </c>
      <c r="I11" s="33">
        <v>1</v>
      </c>
      <c r="K11" s="34"/>
      <c r="L11" s="34"/>
      <c r="M11" s="34"/>
      <c r="N11" s="34">
        <v>1</v>
      </c>
      <c r="O11" s="33">
        <v>1</v>
      </c>
      <c r="P11" s="34">
        <v>1</v>
      </c>
      <c r="R11" s="33">
        <v>1</v>
      </c>
      <c r="S11" s="33">
        <v>1</v>
      </c>
      <c r="T11" s="34">
        <v>1</v>
      </c>
      <c r="U11" s="33">
        <v>1</v>
      </c>
      <c r="V11" s="34">
        <v>1</v>
      </c>
      <c r="W11" s="33">
        <v>0</v>
      </c>
      <c r="X11" s="34">
        <v>1</v>
      </c>
      <c r="Y11" s="33">
        <v>1</v>
      </c>
      <c r="Z11" s="34"/>
      <c r="AA11" s="33">
        <v>1</v>
      </c>
      <c r="AB11" s="34">
        <v>1</v>
      </c>
      <c r="AC11" s="34">
        <v>1</v>
      </c>
      <c r="AD11" s="34">
        <v>1</v>
      </c>
      <c r="AE11" s="33">
        <v>0</v>
      </c>
      <c r="AF11" s="33">
        <v>1</v>
      </c>
      <c r="AG11" s="33">
        <v>1</v>
      </c>
      <c r="AH11" s="34">
        <v>0</v>
      </c>
      <c r="AI11" s="34">
        <v>1</v>
      </c>
      <c r="AJ11" s="34">
        <v>1</v>
      </c>
      <c r="AK11" s="34">
        <v>1</v>
      </c>
      <c r="AL11" s="34">
        <v>0</v>
      </c>
      <c r="AM11" s="34">
        <v>1</v>
      </c>
      <c r="AN11" s="34">
        <v>1</v>
      </c>
      <c r="AP11" s="33">
        <v>0</v>
      </c>
      <c r="AR11" s="33">
        <v>0</v>
      </c>
      <c r="AS11" s="33">
        <v>0</v>
      </c>
      <c r="AT11" s="33">
        <v>1</v>
      </c>
      <c r="AU11" s="33">
        <v>1</v>
      </c>
      <c r="AV11" s="33">
        <v>0</v>
      </c>
      <c r="AW11" s="33">
        <v>1</v>
      </c>
      <c r="AX11" s="33">
        <v>1</v>
      </c>
      <c r="AY11" s="33">
        <v>1</v>
      </c>
      <c r="AZ11" s="33">
        <v>1</v>
      </c>
      <c r="BA11" s="33">
        <v>1</v>
      </c>
      <c r="BB11" s="33">
        <v>1</v>
      </c>
      <c r="BC11" s="33">
        <v>1</v>
      </c>
      <c r="BD11" s="33">
        <v>1</v>
      </c>
      <c r="BE11" s="33">
        <v>1</v>
      </c>
      <c r="BF11" s="33">
        <v>1</v>
      </c>
      <c r="BG11" s="34">
        <v>1</v>
      </c>
      <c r="BH11" s="33">
        <v>1</v>
      </c>
      <c r="BI11" s="33">
        <v>1</v>
      </c>
      <c r="BJ11" s="33">
        <v>1</v>
      </c>
      <c r="BK11" s="33">
        <v>1</v>
      </c>
      <c r="BL11" s="33">
        <v>1</v>
      </c>
      <c r="BN11" s="33">
        <v>0</v>
      </c>
      <c r="BO11" s="33">
        <v>1</v>
      </c>
      <c r="BP11" s="33">
        <v>1</v>
      </c>
      <c r="BQ11" s="33">
        <v>0</v>
      </c>
      <c r="BR11" s="33">
        <v>1</v>
      </c>
      <c r="BS11" s="33">
        <v>1</v>
      </c>
      <c r="BU11" s="33">
        <v>1</v>
      </c>
      <c r="BV11" s="33">
        <v>0</v>
      </c>
      <c r="BW11" s="33">
        <v>1</v>
      </c>
      <c r="BX11" s="34"/>
      <c r="BY11" s="33">
        <v>1</v>
      </c>
      <c r="BZ11" s="33">
        <v>1</v>
      </c>
      <c r="CA11" s="33">
        <v>1</v>
      </c>
      <c r="CC11" s="33">
        <v>0</v>
      </c>
      <c r="CD11" s="33">
        <v>1</v>
      </c>
      <c r="CE11" s="33">
        <v>1</v>
      </c>
      <c r="CF11" s="33">
        <v>1</v>
      </c>
      <c r="CG11" s="33">
        <v>1</v>
      </c>
      <c r="CH11" s="33">
        <v>1</v>
      </c>
      <c r="CK11" s="34">
        <v>1</v>
      </c>
      <c r="CL11" s="33">
        <v>1</v>
      </c>
      <c r="CM11" s="80">
        <f t="shared" si="5"/>
        <v>6</v>
      </c>
      <c r="CN11" s="80">
        <f t="shared" si="6"/>
        <v>4</v>
      </c>
      <c r="CO11" s="80">
        <f t="shared" si="7"/>
        <v>4</v>
      </c>
      <c r="CP11" s="80">
        <f>SUM(Table1[[#This Row],[1 &amp; Asia]:[n.a. &amp; Asia]])</f>
        <v>14</v>
      </c>
      <c r="CR11" s="80">
        <f t="shared" si="1"/>
        <v>3</v>
      </c>
      <c r="CS11" s="80">
        <f t="shared" si="2"/>
        <v>2</v>
      </c>
      <c r="CT11" s="80">
        <f t="shared" si="3"/>
        <v>1</v>
      </c>
      <c r="CU11" s="80">
        <f>SUM(Table2[[#This Row],[1 &amp; SEA]:[n.a. &amp; SEA]])</f>
        <v>6</v>
      </c>
      <c r="CW11" s="78">
        <f>COUNTIF($C11:$CL11,1)</f>
        <v>59</v>
      </c>
      <c r="CX11" s="44">
        <f>COUNTIF($C11:$CL11,0)</f>
        <v>13</v>
      </c>
      <c r="CY11" s="44">
        <f>COUNTIF($C11:$CL11,"")</f>
        <v>16</v>
      </c>
      <c r="CZ11" s="44">
        <f t="shared" si="8"/>
        <v>88</v>
      </c>
      <c r="DB11" s="8">
        <f>COUNTIFS($C11:$CL11, 1, $C$56:$CL$56, 1)</f>
        <v>18</v>
      </c>
      <c r="DC11" s="8">
        <f>COUNTIFS($C11:$CL11, 0, $C$56:$CL$56, 1)</f>
        <v>1</v>
      </c>
      <c r="DD11" s="8">
        <f>COUNTIFS($C11:$CL11, "", $C$56:$CL$56, 1)</f>
        <v>4</v>
      </c>
      <c r="DE11" s="8">
        <f>DB11+DC11+DD11</f>
        <v>23</v>
      </c>
      <c r="DG11" s="49">
        <f>COUNTIFS($C11:$CL11, 1, $C$52:$CL$52, 1)</f>
        <v>8</v>
      </c>
      <c r="DH11" s="49">
        <f>COUNTIFS($C11:$CL11, 0, $C$52:$CL$52, 1)</f>
        <v>1</v>
      </c>
      <c r="DI11" s="49">
        <f>COUNTIFS($C11:$CL11, "", $C$52:$CL$52, 1)</f>
        <v>2</v>
      </c>
      <c r="DJ11" s="49">
        <f>DG11+DH11+DI11</f>
        <v>11</v>
      </c>
      <c r="DL11" s="54">
        <f>COUNTIFS($C11:$CL11, 1, $C$53:$CL$53, 1)</f>
        <v>6</v>
      </c>
      <c r="DM11" s="54">
        <f>COUNTIFS($C11:$CL11, 0, $C$53:$CL$53, 1)</f>
        <v>5</v>
      </c>
      <c r="DN11" s="54">
        <f>COUNTIFS($C11:$CL11, "", $C$53:$CL$53, 1)</f>
        <v>2</v>
      </c>
      <c r="DO11" s="54">
        <f>DL11+DM11+DN11</f>
        <v>13</v>
      </c>
      <c r="DQ11" s="11">
        <f>COUNTIFS($C11:$CL11, 1, $C$50:$CL$50, 1)</f>
        <v>6</v>
      </c>
      <c r="DR11" s="11">
        <f>COUNTIFS($C11:$CL11, 0, $C$50:$CL$50, 1)</f>
        <v>5</v>
      </c>
      <c r="DS11" s="11">
        <f>COUNTIFS($C11:$CL11, "", $C$50:$CL$50, 1)</f>
        <v>7</v>
      </c>
      <c r="DT11" s="11">
        <f>DQ11+DR11+DS11</f>
        <v>18</v>
      </c>
      <c r="DV11" s="59">
        <f>COUNTIFS($C11:$CL11, 1, $C$51:$CL$51, 1)</f>
        <v>5</v>
      </c>
      <c r="DW11" s="59">
        <f>COUNTIFS($C11:$CL11, 0, $C$51:$CL$51, 1)</f>
        <v>5</v>
      </c>
      <c r="DX11" s="59">
        <f>COUNTIFS($C11:$CL11, "", $C$51:$CL$51, 1)</f>
        <v>4</v>
      </c>
      <c r="DY11" s="59">
        <f>DV11+DW11+DX11</f>
        <v>14</v>
      </c>
      <c r="EA11" s="64">
        <f>COUNTIFS($C11:$CL11, 1, $C$54:$CL$54, 1)</f>
        <v>9</v>
      </c>
      <c r="EB11" s="64">
        <f>COUNTIFS($C11:$CL11, 0, $C$54:$CL$54, 1)</f>
        <v>5</v>
      </c>
      <c r="EC11" s="64">
        <f>COUNTIFS($C11:$CL11, "", $C$54:$CL$54, 1)</f>
        <v>5</v>
      </c>
      <c r="ED11" s="64">
        <f>EA11+EB11+EC11</f>
        <v>19</v>
      </c>
      <c r="EF11" s="69">
        <f>COUNTIFS($C11:$CL11, 1, $C$55:$CL$55, 1)</f>
        <v>6</v>
      </c>
      <c r="EG11" s="69">
        <f>COUNTIFS($C11:$CL11, 0, $C$55:$CL$55, 1)</f>
        <v>0</v>
      </c>
      <c r="EH11" s="69">
        <f>COUNTIFS($C11:$CL11, "", $C$55:$CL$55, 1)</f>
        <v>4</v>
      </c>
      <c r="EI11" s="69">
        <f>EF11+EG11+EH11</f>
        <v>10</v>
      </c>
    </row>
    <row r="12" spans="1:143">
      <c r="A12" s="43" t="s">
        <v>9</v>
      </c>
      <c r="E12" s="34"/>
      <c r="F12" s="34"/>
      <c r="K12" s="34"/>
      <c r="L12" s="34"/>
      <c r="M12" s="34"/>
      <c r="P12" s="34"/>
      <c r="T12" s="34"/>
      <c r="V12" s="34"/>
      <c r="X12" s="34"/>
      <c r="Z12" s="34"/>
      <c r="AA12" s="33"/>
      <c r="AE12" s="33"/>
      <c r="AF12" s="33"/>
      <c r="AH12" s="34"/>
      <c r="AI12" s="34"/>
      <c r="AJ12" s="34"/>
      <c r="AK12" s="34"/>
      <c r="AL12" s="34"/>
      <c r="AM12" s="34"/>
      <c r="AN12" s="34"/>
      <c r="AP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D12" s="33"/>
      <c r="BE12" s="33"/>
      <c r="BF12" s="33"/>
      <c r="BH12" s="33"/>
      <c r="BI12" s="33"/>
      <c r="BX12" s="34"/>
      <c r="CK12" s="34"/>
      <c r="CS12" s="80"/>
      <c r="CT12" s="80"/>
      <c r="CU12" s="80"/>
      <c r="CW12" s="78"/>
    </row>
    <row r="13" spans="1:143">
      <c r="A13" s="21" t="s">
        <v>181</v>
      </c>
      <c r="B13" s="25" t="s">
        <v>153</v>
      </c>
      <c r="C13" s="33">
        <v>1</v>
      </c>
      <c r="D13" s="33">
        <v>1</v>
      </c>
      <c r="E13" s="34">
        <v>1</v>
      </c>
      <c r="F13" s="34"/>
      <c r="G13" s="33">
        <v>1</v>
      </c>
      <c r="H13" s="33">
        <v>1</v>
      </c>
      <c r="I13" s="33">
        <v>1</v>
      </c>
      <c r="J13" s="33">
        <v>1</v>
      </c>
      <c r="K13" s="34"/>
      <c r="L13" s="34">
        <v>1</v>
      </c>
      <c r="M13" s="34"/>
      <c r="O13" s="33">
        <v>1</v>
      </c>
      <c r="P13" s="34"/>
      <c r="Q13" s="33">
        <v>1</v>
      </c>
      <c r="T13" s="34">
        <v>1</v>
      </c>
      <c r="U13" s="33">
        <v>1</v>
      </c>
      <c r="V13" s="34"/>
      <c r="W13" s="33">
        <v>1</v>
      </c>
      <c r="X13" s="34">
        <v>1</v>
      </c>
      <c r="Z13" s="34"/>
      <c r="AA13" s="33"/>
      <c r="AB13" s="34">
        <v>1</v>
      </c>
      <c r="AD13" s="34">
        <v>1</v>
      </c>
      <c r="AE13" s="33"/>
      <c r="AF13" s="33">
        <v>1</v>
      </c>
      <c r="AH13" s="34">
        <v>1</v>
      </c>
      <c r="AI13" s="34">
        <v>1</v>
      </c>
      <c r="AJ13" s="34">
        <v>1</v>
      </c>
      <c r="AK13" s="34">
        <v>1</v>
      </c>
      <c r="AL13" s="34">
        <v>1</v>
      </c>
      <c r="AM13" s="34"/>
      <c r="AN13" s="34"/>
      <c r="AO13" s="33">
        <v>1</v>
      </c>
      <c r="AP13" s="33">
        <v>1</v>
      </c>
      <c r="AQ13" s="33">
        <v>1</v>
      </c>
      <c r="AR13" s="33">
        <v>1</v>
      </c>
      <c r="AS13" s="33">
        <v>1</v>
      </c>
      <c r="AT13" s="33">
        <v>1</v>
      </c>
      <c r="AU13" s="33"/>
      <c r="AV13" s="33">
        <v>1</v>
      </c>
      <c r="AW13" s="33">
        <v>1</v>
      </c>
      <c r="AX13" s="33">
        <v>1</v>
      </c>
      <c r="AY13" s="33">
        <v>1</v>
      </c>
      <c r="AZ13" s="33">
        <v>1</v>
      </c>
      <c r="BA13" s="33">
        <v>1</v>
      </c>
      <c r="BB13" s="33"/>
      <c r="BC13" s="33">
        <v>0</v>
      </c>
      <c r="BD13" s="33">
        <v>1</v>
      </c>
      <c r="BE13" s="33"/>
      <c r="BF13" s="33">
        <v>1</v>
      </c>
      <c r="BG13" s="34">
        <v>1</v>
      </c>
      <c r="BH13" s="33"/>
      <c r="BI13" s="33">
        <v>1</v>
      </c>
      <c r="BJ13" s="33">
        <v>1</v>
      </c>
      <c r="BN13" s="33">
        <v>1</v>
      </c>
      <c r="BP13" s="33">
        <v>1</v>
      </c>
      <c r="BQ13" s="33">
        <v>1</v>
      </c>
      <c r="BS13" s="33">
        <v>0</v>
      </c>
      <c r="BV13" s="33">
        <v>1</v>
      </c>
      <c r="BX13" s="34">
        <v>1</v>
      </c>
      <c r="CC13" s="33">
        <v>1</v>
      </c>
      <c r="CD13" s="33">
        <v>1</v>
      </c>
      <c r="CF13" s="33">
        <v>1</v>
      </c>
      <c r="CH13" s="33">
        <v>1</v>
      </c>
      <c r="CK13" s="34">
        <v>1</v>
      </c>
      <c r="CM13" s="80">
        <f t="shared" si="5"/>
        <v>8</v>
      </c>
      <c r="CN13" s="80">
        <f t="shared" si="6"/>
        <v>0</v>
      </c>
      <c r="CO13" s="80">
        <f t="shared" si="7"/>
        <v>6</v>
      </c>
      <c r="CP13" s="80">
        <f>SUM(Table1[[#This Row],[1 &amp; Asia]:[n.a. &amp; Asia]])</f>
        <v>14</v>
      </c>
      <c r="CR13" s="80">
        <f t="shared" si="1"/>
        <v>4</v>
      </c>
      <c r="CS13" s="80">
        <f t="shared" si="2"/>
        <v>0</v>
      </c>
      <c r="CT13" s="80">
        <f t="shared" si="3"/>
        <v>2</v>
      </c>
      <c r="CU13" s="80">
        <f>SUM(Table2[[#This Row],[1 &amp; SEA]:[n.a. &amp; SEA]])</f>
        <v>6</v>
      </c>
      <c r="CW13" s="78">
        <f>COUNTIF($C13:$CL13,1)</f>
        <v>49</v>
      </c>
      <c r="CX13" s="44">
        <f>COUNTIF($C13:$CL13,0)</f>
        <v>2</v>
      </c>
      <c r="CY13" s="44">
        <f>COUNTIF($C13:$CL13,"")</f>
        <v>37</v>
      </c>
      <c r="CZ13" s="44">
        <f t="shared" ref="CZ13" si="9">SUM(CW13:CY13)</f>
        <v>88</v>
      </c>
      <c r="DB13" s="8">
        <f>COUNTIFS($C13:$CL13, 1, $C$56:$CL$56, 1)</f>
        <v>11</v>
      </c>
      <c r="DC13" s="8">
        <f>COUNTIFS($C13:$CL13, 0, $C$56:$CL$56, 1)</f>
        <v>2</v>
      </c>
      <c r="DD13" s="8">
        <f>COUNTIFS($C13:$CL13, "", $C$56:$CL$56, 1)</f>
        <v>10</v>
      </c>
      <c r="DE13" s="8">
        <f>DB13+DC13+DD13</f>
        <v>23</v>
      </c>
      <c r="DG13" s="49">
        <f>COUNTIFS($C13:$CL13, 1, $C$52:$CL$52, 1)</f>
        <v>6</v>
      </c>
      <c r="DH13" s="49">
        <f>COUNTIFS($C13:$CL13, 0, $C$52:$CL$52, 1)</f>
        <v>0</v>
      </c>
      <c r="DI13" s="49">
        <f>COUNTIFS($C13:$CL13, "", $C$52:$CL$52, 1)</f>
        <v>5</v>
      </c>
      <c r="DJ13" s="49">
        <f>DG13+DH13+DI13</f>
        <v>11</v>
      </c>
      <c r="DL13" s="54">
        <f>COUNTIFS($C13:$CL13, 1, $C$53:$CL$53, 1)</f>
        <v>8</v>
      </c>
      <c r="DM13" s="54">
        <f>COUNTIFS($C13:$CL13, 0, $C$53:$CL$53, 1)</f>
        <v>0</v>
      </c>
      <c r="DN13" s="54">
        <f>COUNTIFS($C13:$CL13, "", $C$53:$CL$53, 1)</f>
        <v>5</v>
      </c>
      <c r="DO13" s="54">
        <f>DL13+DM13+DN13</f>
        <v>13</v>
      </c>
      <c r="DQ13" s="11">
        <f>COUNTIFS($C13:$CL13, 1, $C$50:$CL$50, 1)</f>
        <v>10</v>
      </c>
      <c r="DR13" s="11">
        <f>COUNTIFS($C13:$CL13, 0, $C$50:$CL$50, 1)</f>
        <v>0</v>
      </c>
      <c r="DS13" s="11">
        <f>COUNTIFS($C13:$CL13, "", $C$50:$CL$50, 1)</f>
        <v>8</v>
      </c>
      <c r="DT13" s="11">
        <f>DQ13+DR13+DS13</f>
        <v>18</v>
      </c>
      <c r="DV13" s="59">
        <f>COUNTIFS($C13:$CL13, 1, $C$51:$CL$51, 1)</f>
        <v>9</v>
      </c>
      <c r="DW13" s="59">
        <f>COUNTIFS($C13:$CL13, 0, $C$51:$CL$51, 1)</f>
        <v>0</v>
      </c>
      <c r="DX13" s="59">
        <f>COUNTIFS($C13:$CL13, "", $C$51:$CL$51, 1)</f>
        <v>5</v>
      </c>
      <c r="DY13" s="59">
        <f>DV13+DW13+DX13</f>
        <v>14</v>
      </c>
      <c r="EA13" s="64">
        <f>COUNTIFS($C13:$CL13, 1, $C$54:$CL$54, 1)</f>
        <v>12</v>
      </c>
      <c r="EB13" s="64">
        <f>COUNTIFS($C13:$CL13, 0, $C$54:$CL$54, 1)</f>
        <v>0</v>
      </c>
      <c r="EC13" s="64">
        <f>COUNTIFS($C13:$CL13, "", $C$54:$CL$54, 1)</f>
        <v>7</v>
      </c>
      <c r="ED13" s="64">
        <f>EA13+EB13+EC13</f>
        <v>19</v>
      </c>
      <c r="EF13" s="69">
        <f>COUNTIFS($C13:$CL13, 1, $C$55:$CL$55, 1)</f>
        <v>6</v>
      </c>
      <c r="EG13" s="69">
        <f>COUNTIFS($C13:$CL13, 0, $C$55:$CL$55, 1)</f>
        <v>0</v>
      </c>
      <c r="EH13" s="69">
        <f>COUNTIFS($C13:$CL13, "", $C$55:$CL$55, 1)</f>
        <v>4</v>
      </c>
      <c r="EI13" s="69">
        <f>EF13+EG13+EH13</f>
        <v>10</v>
      </c>
    </row>
    <row r="14" spans="1:143">
      <c r="A14" s="43" t="s">
        <v>232</v>
      </c>
      <c r="E14" s="34"/>
      <c r="F14" s="34"/>
      <c r="K14" s="34"/>
      <c r="L14" s="34"/>
      <c r="M14" s="34"/>
      <c r="P14" s="34"/>
      <c r="T14" s="34"/>
      <c r="V14" s="34"/>
      <c r="X14" s="34"/>
      <c r="Z14" s="34"/>
      <c r="AA14" s="33"/>
      <c r="AE14" s="33"/>
      <c r="AF14" s="33"/>
      <c r="AH14" s="34"/>
      <c r="AI14" s="34"/>
      <c r="AJ14" s="34"/>
      <c r="AK14" s="34"/>
      <c r="AL14" s="34"/>
      <c r="AM14" s="34"/>
      <c r="AN14" s="34"/>
      <c r="AP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D14" s="33"/>
      <c r="BE14" s="33"/>
      <c r="BF14" s="33"/>
      <c r="BH14" s="33"/>
      <c r="BI14" s="33"/>
      <c r="BX14" s="34"/>
      <c r="CK14" s="34"/>
      <c r="CS14" s="80"/>
      <c r="CT14" s="80"/>
      <c r="CU14" s="80"/>
      <c r="CW14" s="78"/>
    </row>
    <row r="15" spans="1:143">
      <c r="A15" s="21" t="s">
        <v>160</v>
      </c>
      <c r="B15" s="25" t="s">
        <v>152</v>
      </c>
      <c r="C15" s="33">
        <v>1</v>
      </c>
      <c r="D15" s="33">
        <v>1</v>
      </c>
      <c r="E15" s="34">
        <v>1</v>
      </c>
      <c r="F15" s="34">
        <v>1</v>
      </c>
      <c r="G15" s="33">
        <v>0</v>
      </c>
      <c r="H15" s="33">
        <v>1</v>
      </c>
      <c r="I15" s="33">
        <v>1</v>
      </c>
      <c r="J15" s="33">
        <v>1</v>
      </c>
      <c r="K15" s="34">
        <v>0</v>
      </c>
      <c r="L15" s="34">
        <v>1</v>
      </c>
      <c r="M15" s="34">
        <v>0</v>
      </c>
      <c r="N15" s="34">
        <v>1</v>
      </c>
      <c r="O15" s="33">
        <v>1</v>
      </c>
      <c r="P15" s="34">
        <v>1</v>
      </c>
      <c r="Q15" s="33">
        <v>1</v>
      </c>
      <c r="R15" s="33">
        <v>1</v>
      </c>
      <c r="S15" s="33">
        <v>1</v>
      </c>
      <c r="T15" s="34">
        <v>1</v>
      </c>
      <c r="U15" s="33">
        <v>1</v>
      </c>
      <c r="V15" s="34">
        <v>1</v>
      </c>
      <c r="W15" s="33">
        <v>1</v>
      </c>
      <c r="X15" s="34">
        <v>1</v>
      </c>
      <c r="Y15" s="33">
        <v>1</v>
      </c>
      <c r="Z15" s="34">
        <v>0</v>
      </c>
      <c r="AA15" s="33">
        <v>1</v>
      </c>
      <c r="AB15" s="34">
        <v>1</v>
      </c>
      <c r="AC15" s="34">
        <v>1</v>
      </c>
      <c r="AD15" s="34">
        <v>1</v>
      </c>
      <c r="AE15" s="33">
        <v>1</v>
      </c>
      <c r="AF15" s="33">
        <v>1</v>
      </c>
      <c r="AG15" s="33">
        <v>1</v>
      </c>
      <c r="AH15" s="34">
        <v>1</v>
      </c>
      <c r="AI15" s="34">
        <v>1</v>
      </c>
      <c r="AJ15" s="34">
        <v>1</v>
      </c>
      <c r="AK15" s="34">
        <v>1</v>
      </c>
      <c r="AL15" s="34">
        <v>1</v>
      </c>
      <c r="AM15" s="34">
        <v>1</v>
      </c>
      <c r="AN15" s="34">
        <v>1</v>
      </c>
      <c r="AO15" s="33">
        <v>1</v>
      </c>
      <c r="AP15" s="33">
        <v>1</v>
      </c>
      <c r="AQ15" s="33">
        <v>1</v>
      </c>
      <c r="AR15" s="33">
        <v>1</v>
      </c>
      <c r="AS15" s="33">
        <v>1</v>
      </c>
      <c r="AT15" s="33">
        <v>1</v>
      </c>
      <c r="AU15" s="33">
        <v>1</v>
      </c>
      <c r="AV15" s="33">
        <v>0</v>
      </c>
      <c r="AW15" s="33">
        <v>1</v>
      </c>
      <c r="AX15" s="33">
        <v>1</v>
      </c>
      <c r="AY15" s="33">
        <v>1</v>
      </c>
      <c r="AZ15" s="33">
        <v>1</v>
      </c>
      <c r="BA15" s="33">
        <v>0</v>
      </c>
      <c r="BB15" s="33">
        <v>1</v>
      </c>
      <c r="BC15" s="33">
        <v>1</v>
      </c>
      <c r="BD15" s="33">
        <v>1</v>
      </c>
      <c r="BE15" s="33">
        <v>1</v>
      </c>
      <c r="BF15" s="33">
        <v>1</v>
      </c>
      <c r="BG15" s="34">
        <v>1</v>
      </c>
      <c r="BH15" s="33">
        <v>1</v>
      </c>
      <c r="BI15" s="33">
        <v>1</v>
      </c>
      <c r="BJ15" s="33">
        <v>1</v>
      </c>
      <c r="BK15" s="33">
        <v>1</v>
      </c>
      <c r="BL15" s="33">
        <v>1</v>
      </c>
      <c r="BM15" s="33">
        <v>1</v>
      </c>
      <c r="BN15" s="33">
        <v>1</v>
      </c>
      <c r="BO15" s="33">
        <v>1</v>
      </c>
      <c r="BP15" s="33">
        <v>1</v>
      </c>
      <c r="BQ15" s="33">
        <v>1</v>
      </c>
      <c r="BR15" s="33">
        <v>0</v>
      </c>
      <c r="BS15" s="33">
        <v>1</v>
      </c>
      <c r="BT15" s="33">
        <v>1</v>
      </c>
      <c r="BU15" s="33">
        <v>1</v>
      </c>
      <c r="BV15" s="33">
        <v>1</v>
      </c>
      <c r="BW15" s="33">
        <v>1</v>
      </c>
      <c r="BX15" s="34">
        <v>1</v>
      </c>
      <c r="BY15" s="33">
        <v>1</v>
      </c>
      <c r="BZ15" s="33">
        <v>1</v>
      </c>
      <c r="CA15" s="33">
        <v>1</v>
      </c>
      <c r="CB15" s="33">
        <v>0</v>
      </c>
      <c r="CC15" s="33">
        <v>1</v>
      </c>
      <c r="CD15" s="33">
        <v>1</v>
      </c>
      <c r="CE15" s="33">
        <v>1</v>
      </c>
      <c r="CF15" s="33">
        <v>1</v>
      </c>
      <c r="CG15" s="33">
        <v>1</v>
      </c>
      <c r="CH15" s="33">
        <v>1</v>
      </c>
      <c r="CI15" s="33">
        <v>0</v>
      </c>
      <c r="CJ15" s="33">
        <v>1</v>
      </c>
      <c r="CK15" s="34">
        <v>1</v>
      </c>
      <c r="CL15" s="34">
        <v>1</v>
      </c>
      <c r="CM15" s="80">
        <f t="shared" si="5"/>
        <v>14</v>
      </c>
      <c r="CN15" s="80">
        <f t="shared" si="6"/>
        <v>0</v>
      </c>
      <c r="CO15" s="80">
        <f t="shared" si="7"/>
        <v>0</v>
      </c>
      <c r="CP15" s="80">
        <f>SUM(Table1[[#This Row],[1 &amp; Asia]:[n.a. &amp; Asia]])</f>
        <v>14</v>
      </c>
      <c r="CR15" s="80">
        <f t="shared" si="1"/>
        <v>6</v>
      </c>
      <c r="CS15" s="80">
        <f t="shared" si="2"/>
        <v>0</v>
      </c>
      <c r="CT15" s="80">
        <f t="shared" si="3"/>
        <v>0</v>
      </c>
      <c r="CU15" s="80">
        <f>SUM(Table2[[#This Row],[1 &amp; SEA]:[n.a. &amp; SEA]])</f>
        <v>6</v>
      </c>
      <c r="CW15" s="78">
        <f t="shared" ref="CW15:CW25" si="10">COUNTIF($C15:$CL15,1)</f>
        <v>79</v>
      </c>
      <c r="CX15" s="44">
        <f t="shared" ref="CX15:CX25" si="11">COUNTIF($C15:$CL15,0)</f>
        <v>9</v>
      </c>
      <c r="CY15" s="44">
        <f t="shared" ref="CY15:CY25" si="12">COUNTIF($C15:$CL15,"")</f>
        <v>0</v>
      </c>
      <c r="CZ15" s="44">
        <f t="shared" ref="CZ15:CZ19" si="13">SUM(CW15:CY15)</f>
        <v>88</v>
      </c>
      <c r="DB15" s="8">
        <f t="shared" ref="DB15:DB25" si="14">COUNTIFS($C15:$CL15, 1, $C$56:$CL$56, 1)</f>
        <v>22</v>
      </c>
      <c r="DC15" s="8">
        <f t="shared" ref="DC15:DC25" si="15">COUNTIFS($C15:$CL15, 0, $C$56:$CL$56, 1)</f>
        <v>1</v>
      </c>
      <c r="DD15" s="8">
        <f t="shared" ref="DD15:DD25" si="16">COUNTIFS($C15:$CL15, "", $C$56:$CL$56, 1)</f>
        <v>0</v>
      </c>
      <c r="DE15" s="8">
        <f t="shared" ref="DE15:DE20" si="17">DB15+DC15+DD15</f>
        <v>23</v>
      </c>
      <c r="DG15" s="49">
        <f t="shared" ref="DG15:DG25" si="18">COUNTIFS($C15:$CL15, 1, $C$52:$CL$52, 1)</f>
        <v>11</v>
      </c>
      <c r="DH15" s="49">
        <f t="shared" ref="DH15:DH25" si="19">COUNTIFS($C15:$CL15, 0, $C$52:$CL$52, 1)</f>
        <v>0</v>
      </c>
      <c r="DI15" s="49">
        <f t="shared" ref="DI15:DI25" si="20">COUNTIFS($C15:$CL15, "", $C$52:$CL$52, 1)</f>
        <v>0</v>
      </c>
      <c r="DJ15" s="49">
        <f t="shared" ref="DJ15:DJ20" si="21">DG15+DH15+DI15</f>
        <v>11</v>
      </c>
      <c r="DL15" s="54">
        <f t="shared" ref="DL15:DL25" si="22">COUNTIFS($C15:$CL15, 1, $C$53:$CL$53, 1)</f>
        <v>11</v>
      </c>
      <c r="DM15" s="54">
        <f t="shared" ref="DM15:DM25" si="23">COUNTIFS($C15:$CL15, 0, $C$53:$CL$53, 1)</f>
        <v>2</v>
      </c>
      <c r="DN15" s="54">
        <f t="shared" ref="DN15:DN25" si="24">COUNTIFS($C15:$CL15, "", $C$53:$CL$53, 1)</f>
        <v>0</v>
      </c>
      <c r="DO15" s="54">
        <f t="shared" ref="DO15:DO20" si="25">DL15+DM15+DN15</f>
        <v>13</v>
      </c>
      <c r="DQ15" s="11">
        <f t="shared" ref="DQ15:DQ25" si="26">COUNTIFS($C15:$CL15, 1, $C$50:$CL$50, 1)</f>
        <v>15</v>
      </c>
      <c r="DR15" s="11">
        <f t="shared" ref="DR15:DR25" si="27">COUNTIFS($C15:$CL15, 0, $C$50:$CL$50, 1)</f>
        <v>3</v>
      </c>
      <c r="DS15" s="11">
        <f t="shared" ref="DS15:DS25" si="28">COUNTIFS($C15:$CL15, "", $C$50:$CL$50, 1)</f>
        <v>0</v>
      </c>
      <c r="DT15" s="11">
        <f t="shared" ref="DT15:DT20" si="29">DQ15+DR15+DS15</f>
        <v>18</v>
      </c>
      <c r="DV15" s="59">
        <f t="shared" ref="DV15:DV25" si="30">COUNTIFS($C15:$CL15, 1, $C$51:$CL$51, 1)</f>
        <v>12</v>
      </c>
      <c r="DW15" s="59">
        <f t="shared" ref="DW15:DW25" si="31">COUNTIFS($C15:$CL15, 0, $C$51:$CL$51, 1)</f>
        <v>2</v>
      </c>
      <c r="DX15" s="59">
        <f t="shared" ref="DX15:DX25" si="32">COUNTIFS($C15:$CL15, "", $C$51:$CL$51, 1)</f>
        <v>0</v>
      </c>
      <c r="DY15" s="59">
        <f t="shared" ref="DY15:DY20" si="33">DV15+DW15+DX15</f>
        <v>14</v>
      </c>
      <c r="EA15" s="64">
        <f t="shared" ref="EA15:EA25" si="34">COUNTIFS($C15:$CL15, 1, $C$54:$CL$54, 1)</f>
        <v>17</v>
      </c>
      <c r="EB15" s="64">
        <f t="shared" ref="EB15:EB25" si="35">COUNTIFS($C15:$CL15, 0, $C$54:$CL$54, 1)</f>
        <v>2</v>
      </c>
      <c r="EC15" s="64">
        <f t="shared" ref="EC15:EC25" si="36">COUNTIFS($C15:$CL15, "", $C$54:$CL$54, 1)</f>
        <v>0</v>
      </c>
      <c r="ED15" s="64">
        <f t="shared" ref="ED15:ED20" si="37">EA15+EB15+EC15</f>
        <v>19</v>
      </c>
      <c r="EF15" s="69">
        <f t="shared" ref="EF15:EF25" si="38">COUNTIFS($C15:$CL15, 1, $C$55:$CL$55, 1)</f>
        <v>9</v>
      </c>
      <c r="EG15" s="69">
        <f t="shared" ref="EG15:EG25" si="39">COUNTIFS($C15:$CL15, 0, $C$55:$CL$55, 1)</f>
        <v>1</v>
      </c>
      <c r="EH15" s="69">
        <f t="shared" ref="EH15:EH25" si="40">COUNTIFS($C15:$CL15, "", $C$55:$CL$55, 1)</f>
        <v>0</v>
      </c>
      <c r="EI15" s="69">
        <f t="shared" ref="EI15:EI20" si="41">EF15+EG15+EH15</f>
        <v>10</v>
      </c>
      <c r="EK15" s="2">
        <v>0</v>
      </c>
      <c r="EL15" s="2">
        <v>0</v>
      </c>
      <c r="EM15" s="33">
        <v>0</v>
      </c>
    </row>
    <row r="16" spans="1:143">
      <c r="A16" s="23" t="s">
        <v>161</v>
      </c>
      <c r="B16" s="25" t="s">
        <v>152</v>
      </c>
      <c r="C16" s="33">
        <v>1</v>
      </c>
      <c r="D16" s="33">
        <v>1</v>
      </c>
      <c r="E16" s="34">
        <v>1</v>
      </c>
      <c r="F16" s="34">
        <v>1</v>
      </c>
      <c r="H16" s="33">
        <v>0</v>
      </c>
      <c r="I16" s="33">
        <v>1</v>
      </c>
      <c r="J16" s="33">
        <v>1</v>
      </c>
      <c r="K16" s="34"/>
      <c r="L16" s="34">
        <v>1</v>
      </c>
      <c r="M16" s="34"/>
      <c r="N16" s="34">
        <v>1</v>
      </c>
      <c r="O16" s="33">
        <v>1</v>
      </c>
      <c r="P16" s="34">
        <v>1</v>
      </c>
      <c r="Q16" s="33">
        <v>0</v>
      </c>
      <c r="R16" s="33">
        <v>1</v>
      </c>
      <c r="S16" s="33">
        <v>1</v>
      </c>
      <c r="T16" s="34">
        <v>1</v>
      </c>
      <c r="U16" s="33">
        <v>1</v>
      </c>
      <c r="V16" s="34">
        <v>1</v>
      </c>
      <c r="W16" s="33">
        <v>0</v>
      </c>
      <c r="X16" s="34">
        <v>1</v>
      </c>
      <c r="Y16" s="33">
        <v>1</v>
      </c>
      <c r="Z16" s="34"/>
      <c r="AA16" s="33">
        <v>1</v>
      </c>
      <c r="AB16" s="34">
        <v>1</v>
      </c>
      <c r="AC16" s="34">
        <v>1</v>
      </c>
      <c r="AD16" s="34">
        <v>1</v>
      </c>
      <c r="AE16" s="33">
        <v>0</v>
      </c>
      <c r="AF16" s="33">
        <v>1</v>
      </c>
      <c r="AG16" s="33">
        <v>1</v>
      </c>
      <c r="AH16" s="34">
        <v>1</v>
      </c>
      <c r="AI16" s="34">
        <v>1</v>
      </c>
      <c r="AJ16" s="34">
        <v>1</v>
      </c>
      <c r="AK16" s="34">
        <v>1</v>
      </c>
      <c r="AL16" s="34">
        <v>0</v>
      </c>
      <c r="AM16" s="34">
        <v>1</v>
      </c>
      <c r="AN16" s="34">
        <v>1</v>
      </c>
      <c r="AO16" s="33">
        <v>0</v>
      </c>
      <c r="AP16" s="33">
        <v>0</v>
      </c>
      <c r="AQ16" s="33">
        <v>1</v>
      </c>
      <c r="AR16" s="33">
        <v>0</v>
      </c>
      <c r="AS16" s="33">
        <v>1</v>
      </c>
      <c r="AT16" s="33">
        <v>1</v>
      </c>
      <c r="AU16" s="33">
        <v>1</v>
      </c>
      <c r="AV16" s="33"/>
      <c r="AW16" s="33">
        <v>1</v>
      </c>
      <c r="AX16" s="33">
        <v>1</v>
      </c>
      <c r="AY16" s="33">
        <v>1</v>
      </c>
      <c r="AZ16" s="33">
        <v>1</v>
      </c>
      <c r="BA16" s="33"/>
      <c r="BB16" s="33">
        <v>1</v>
      </c>
      <c r="BC16" s="33">
        <v>1</v>
      </c>
      <c r="BD16" s="33">
        <v>1</v>
      </c>
      <c r="BE16" s="33">
        <v>1</v>
      </c>
      <c r="BF16" s="33">
        <v>1</v>
      </c>
      <c r="BG16" s="34">
        <v>1</v>
      </c>
      <c r="BH16" s="33">
        <v>1</v>
      </c>
      <c r="BI16" s="33">
        <v>1</v>
      </c>
      <c r="BJ16" s="33">
        <v>1</v>
      </c>
      <c r="BK16" s="33">
        <v>1</v>
      </c>
      <c r="BL16" s="33">
        <v>1</v>
      </c>
      <c r="BM16" s="33">
        <v>1</v>
      </c>
      <c r="BN16" s="33">
        <v>0</v>
      </c>
      <c r="BO16" s="33">
        <v>1</v>
      </c>
      <c r="BP16" s="33">
        <v>1</v>
      </c>
      <c r="BQ16" s="33">
        <v>0</v>
      </c>
      <c r="BS16" s="33">
        <v>1</v>
      </c>
      <c r="BT16" s="33">
        <v>1</v>
      </c>
      <c r="BU16" s="33">
        <v>1</v>
      </c>
      <c r="BV16" s="33">
        <v>0</v>
      </c>
      <c r="BW16" s="33">
        <v>1</v>
      </c>
      <c r="BX16" s="34">
        <v>1</v>
      </c>
      <c r="BY16" s="33">
        <v>1</v>
      </c>
      <c r="BZ16" s="33">
        <v>1</v>
      </c>
      <c r="CA16" s="33">
        <v>1</v>
      </c>
      <c r="CC16" s="33">
        <v>0</v>
      </c>
      <c r="CD16" s="33">
        <v>1</v>
      </c>
      <c r="CE16" s="33">
        <v>1</v>
      </c>
      <c r="CF16" s="33">
        <v>1</v>
      </c>
      <c r="CG16" s="33">
        <v>1</v>
      </c>
      <c r="CH16" s="33">
        <v>1</v>
      </c>
      <c r="CJ16" s="33">
        <v>1</v>
      </c>
      <c r="CK16" s="34">
        <v>1</v>
      </c>
      <c r="CL16" s="33">
        <v>1</v>
      </c>
      <c r="CM16" s="80">
        <f t="shared" si="5"/>
        <v>10</v>
      </c>
      <c r="CN16" s="80">
        <f t="shared" si="6"/>
        <v>4</v>
      </c>
      <c r="CO16" s="80">
        <f t="shared" si="7"/>
        <v>0</v>
      </c>
      <c r="CP16" s="80">
        <f>SUM(Table1[[#This Row],[1 &amp; Asia]:[n.a. &amp; Asia]])</f>
        <v>14</v>
      </c>
      <c r="CR16" s="80">
        <f t="shared" si="1"/>
        <v>4</v>
      </c>
      <c r="CS16" s="80">
        <f t="shared" si="2"/>
        <v>2</v>
      </c>
      <c r="CT16" s="80">
        <f t="shared" si="3"/>
        <v>0</v>
      </c>
      <c r="CU16" s="80">
        <f>SUM(Table2[[#This Row],[1 &amp; SEA]:[n.a. &amp; SEA]])</f>
        <v>6</v>
      </c>
      <c r="CW16" s="78">
        <f t="shared" si="10"/>
        <v>67</v>
      </c>
      <c r="CX16" s="44">
        <f t="shared" si="11"/>
        <v>12</v>
      </c>
      <c r="CY16" s="44">
        <f t="shared" si="12"/>
        <v>9</v>
      </c>
      <c r="CZ16" s="44">
        <f t="shared" si="13"/>
        <v>88</v>
      </c>
      <c r="DB16" s="8">
        <f t="shared" si="14"/>
        <v>21</v>
      </c>
      <c r="DC16" s="8">
        <f t="shared" si="15"/>
        <v>1</v>
      </c>
      <c r="DD16" s="8">
        <f t="shared" si="16"/>
        <v>1</v>
      </c>
      <c r="DE16" s="8">
        <f t="shared" si="17"/>
        <v>23</v>
      </c>
      <c r="DG16" s="49">
        <f t="shared" si="18"/>
        <v>10</v>
      </c>
      <c r="DH16" s="49">
        <f t="shared" si="19"/>
        <v>1</v>
      </c>
      <c r="DI16" s="49">
        <f t="shared" si="20"/>
        <v>0</v>
      </c>
      <c r="DJ16" s="49">
        <f t="shared" si="21"/>
        <v>11</v>
      </c>
      <c r="DL16" s="54">
        <f t="shared" si="22"/>
        <v>6</v>
      </c>
      <c r="DM16" s="54">
        <f t="shared" si="23"/>
        <v>5</v>
      </c>
      <c r="DN16" s="54">
        <f t="shared" si="24"/>
        <v>2</v>
      </c>
      <c r="DO16" s="54">
        <f t="shared" si="25"/>
        <v>13</v>
      </c>
      <c r="DQ16" s="11">
        <f t="shared" si="26"/>
        <v>10</v>
      </c>
      <c r="DR16" s="11">
        <f t="shared" si="27"/>
        <v>5</v>
      </c>
      <c r="DS16" s="11">
        <f t="shared" si="28"/>
        <v>3</v>
      </c>
      <c r="DT16" s="11">
        <f t="shared" si="29"/>
        <v>18</v>
      </c>
      <c r="DV16" s="59">
        <f t="shared" si="30"/>
        <v>7</v>
      </c>
      <c r="DW16" s="59">
        <f t="shared" si="31"/>
        <v>5</v>
      </c>
      <c r="DX16" s="59">
        <f t="shared" si="32"/>
        <v>2</v>
      </c>
      <c r="DY16" s="59">
        <f t="shared" si="33"/>
        <v>14</v>
      </c>
      <c r="EA16" s="64">
        <f t="shared" si="34"/>
        <v>12</v>
      </c>
      <c r="EB16" s="64">
        <f t="shared" si="35"/>
        <v>5</v>
      </c>
      <c r="EC16" s="64">
        <f t="shared" si="36"/>
        <v>2</v>
      </c>
      <c r="ED16" s="64">
        <f t="shared" si="37"/>
        <v>19</v>
      </c>
      <c r="EF16" s="69">
        <f t="shared" si="38"/>
        <v>8</v>
      </c>
      <c r="EG16" s="69">
        <f t="shared" si="39"/>
        <v>1</v>
      </c>
      <c r="EH16" s="69">
        <f t="shared" si="40"/>
        <v>1</v>
      </c>
      <c r="EI16" s="69">
        <f t="shared" si="41"/>
        <v>10</v>
      </c>
    </row>
    <row r="17" spans="1:143">
      <c r="A17" s="21" t="s">
        <v>162</v>
      </c>
      <c r="B17" s="25" t="s">
        <v>152</v>
      </c>
      <c r="D17" s="33">
        <v>1</v>
      </c>
      <c r="E17" s="34">
        <v>1</v>
      </c>
      <c r="F17" s="34"/>
      <c r="K17" s="34"/>
      <c r="L17" s="34"/>
      <c r="M17" s="34"/>
      <c r="P17" s="34"/>
      <c r="R17" s="33">
        <v>1</v>
      </c>
      <c r="T17" s="34">
        <v>1</v>
      </c>
      <c r="U17" s="33">
        <v>1</v>
      </c>
      <c r="V17" s="34">
        <v>1</v>
      </c>
      <c r="X17" s="34">
        <v>1</v>
      </c>
      <c r="Z17" s="34"/>
      <c r="AA17" s="33"/>
      <c r="AB17" s="34">
        <v>1</v>
      </c>
      <c r="AE17" s="33">
        <v>0</v>
      </c>
      <c r="AF17" s="33"/>
      <c r="AH17" s="34"/>
      <c r="AI17" s="34"/>
      <c r="AJ17" s="34"/>
      <c r="AK17" s="34"/>
      <c r="AL17" s="34"/>
      <c r="AM17" s="34"/>
      <c r="AN17" s="34">
        <v>1</v>
      </c>
      <c r="AP17" s="33"/>
      <c r="AS17" s="33"/>
      <c r="AT17" s="33"/>
      <c r="AU17" s="33">
        <v>1</v>
      </c>
      <c r="AV17" s="33"/>
      <c r="AW17" s="33"/>
      <c r="AX17" s="33"/>
      <c r="AY17" s="33"/>
      <c r="AZ17" s="33">
        <v>1</v>
      </c>
      <c r="BA17" s="33"/>
      <c r="BB17" s="33"/>
      <c r="BD17" s="33">
        <v>1</v>
      </c>
      <c r="BE17" s="33"/>
      <c r="BF17" s="33">
        <v>1</v>
      </c>
      <c r="BH17" s="33"/>
      <c r="BI17" s="33">
        <v>1</v>
      </c>
      <c r="BK17" s="33">
        <v>1</v>
      </c>
      <c r="BL17" s="33">
        <v>1</v>
      </c>
      <c r="BN17" s="33">
        <v>0</v>
      </c>
      <c r="BO17" s="33">
        <v>1</v>
      </c>
      <c r="BT17" s="33">
        <v>1</v>
      </c>
      <c r="BX17" s="34"/>
      <c r="BZ17" s="33">
        <v>1</v>
      </c>
      <c r="CF17" s="33">
        <v>1</v>
      </c>
      <c r="CK17" s="34">
        <v>1</v>
      </c>
      <c r="CM17" s="80">
        <f t="shared" si="5"/>
        <v>1</v>
      </c>
      <c r="CN17" s="80">
        <f t="shared" si="6"/>
        <v>0</v>
      </c>
      <c r="CO17" s="80">
        <f t="shared" si="7"/>
        <v>13</v>
      </c>
      <c r="CP17" s="80">
        <f>SUM(Table1[[#This Row],[1 &amp; Asia]:[n.a. &amp; Asia]])</f>
        <v>14</v>
      </c>
      <c r="CR17" s="80">
        <f t="shared" si="1"/>
        <v>0</v>
      </c>
      <c r="CS17" s="80">
        <f t="shared" si="2"/>
        <v>0</v>
      </c>
      <c r="CT17" s="80">
        <f t="shared" si="3"/>
        <v>6</v>
      </c>
      <c r="CU17" s="80">
        <f>SUM(Table2[[#This Row],[1 &amp; SEA]:[n.a. &amp; SEA]])</f>
        <v>6</v>
      </c>
      <c r="CW17" s="78">
        <f t="shared" si="10"/>
        <v>21</v>
      </c>
      <c r="CX17" s="44">
        <f t="shared" si="11"/>
        <v>2</v>
      </c>
      <c r="CY17" s="44">
        <f t="shared" si="12"/>
        <v>65</v>
      </c>
      <c r="CZ17" s="44">
        <f t="shared" si="13"/>
        <v>88</v>
      </c>
      <c r="DB17" s="8">
        <f t="shared" si="14"/>
        <v>7</v>
      </c>
      <c r="DC17" s="8">
        <f t="shared" si="15"/>
        <v>0</v>
      </c>
      <c r="DD17" s="8">
        <f t="shared" si="16"/>
        <v>16</v>
      </c>
      <c r="DE17" s="8">
        <f t="shared" si="17"/>
        <v>23</v>
      </c>
      <c r="DG17" s="49">
        <f t="shared" si="18"/>
        <v>6</v>
      </c>
      <c r="DH17" s="49">
        <f t="shared" si="19"/>
        <v>0</v>
      </c>
      <c r="DI17" s="49">
        <f t="shared" si="20"/>
        <v>5</v>
      </c>
      <c r="DJ17" s="49">
        <f t="shared" si="21"/>
        <v>11</v>
      </c>
      <c r="DL17" s="54">
        <f t="shared" si="22"/>
        <v>3</v>
      </c>
      <c r="DM17" s="54">
        <f t="shared" si="23"/>
        <v>0</v>
      </c>
      <c r="DN17" s="54">
        <f t="shared" si="24"/>
        <v>10</v>
      </c>
      <c r="DO17" s="54">
        <f t="shared" si="25"/>
        <v>13</v>
      </c>
      <c r="DQ17" s="11">
        <f t="shared" si="26"/>
        <v>0</v>
      </c>
      <c r="DR17" s="11">
        <f t="shared" si="27"/>
        <v>2</v>
      </c>
      <c r="DS17" s="11">
        <f t="shared" si="28"/>
        <v>16</v>
      </c>
      <c r="DT17" s="11">
        <f t="shared" si="29"/>
        <v>18</v>
      </c>
      <c r="DV17" s="59">
        <f t="shared" si="30"/>
        <v>0</v>
      </c>
      <c r="DW17" s="59">
        <f t="shared" si="31"/>
        <v>2</v>
      </c>
      <c r="DX17" s="59">
        <f t="shared" si="32"/>
        <v>12</v>
      </c>
      <c r="DY17" s="59">
        <f t="shared" si="33"/>
        <v>14</v>
      </c>
      <c r="EA17" s="64">
        <f t="shared" si="34"/>
        <v>1</v>
      </c>
      <c r="EB17" s="64">
        <f t="shared" si="35"/>
        <v>2</v>
      </c>
      <c r="EC17" s="64">
        <f t="shared" si="36"/>
        <v>16</v>
      </c>
      <c r="ED17" s="64">
        <f t="shared" si="37"/>
        <v>19</v>
      </c>
      <c r="EF17" s="69">
        <f t="shared" si="38"/>
        <v>0</v>
      </c>
      <c r="EG17" s="69">
        <f t="shared" si="39"/>
        <v>0</v>
      </c>
      <c r="EH17" s="69">
        <f t="shared" si="40"/>
        <v>10</v>
      </c>
      <c r="EI17" s="69">
        <f t="shared" si="41"/>
        <v>10</v>
      </c>
    </row>
    <row r="18" spans="1:143">
      <c r="A18" s="21" t="s">
        <v>163</v>
      </c>
      <c r="B18" s="25" t="s">
        <v>152</v>
      </c>
      <c r="D18" s="33">
        <v>1</v>
      </c>
      <c r="E18" s="34">
        <v>1</v>
      </c>
      <c r="F18" s="34">
        <v>1</v>
      </c>
      <c r="I18" s="33">
        <v>1</v>
      </c>
      <c r="J18" s="33">
        <v>1</v>
      </c>
      <c r="K18" s="34"/>
      <c r="L18" s="34">
        <v>1</v>
      </c>
      <c r="M18" s="34"/>
      <c r="N18" s="34">
        <v>1</v>
      </c>
      <c r="O18" s="33">
        <v>1</v>
      </c>
      <c r="P18" s="34">
        <v>1</v>
      </c>
      <c r="Q18" s="33">
        <v>1</v>
      </c>
      <c r="R18" s="33">
        <v>1</v>
      </c>
      <c r="S18" s="33">
        <v>1</v>
      </c>
      <c r="T18" s="34">
        <v>1</v>
      </c>
      <c r="U18" s="33">
        <v>1</v>
      </c>
      <c r="V18" s="34">
        <v>1</v>
      </c>
      <c r="W18" s="33">
        <v>1</v>
      </c>
      <c r="X18" s="34">
        <v>1</v>
      </c>
      <c r="Y18" s="33">
        <v>1</v>
      </c>
      <c r="Z18" s="34"/>
      <c r="AA18" s="33">
        <v>1</v>
      </c>
      <c r="AB18" s="34">
        <v>1</v>
      </c>
      <c r="AC18" s="34">
        <v>1</v>
      </c>
      <c r="AD18" s="34">
        <v>1</v>
      </c>
      <c r="AE18" s="33">
        <v>1</v>
      </c>
      <c r="AF18" s="33">
        <v>1</v>
      </c>
      <c r="AG18" s="33">
        <v>1</v>
      </c>
      <c r="AH18" s="34">
        <v>1</v>
      </c>
      <c r="AI18" s="34">
        <v>1</v>
      </c>
      <c r="AJ18" s="34"/>
      <c r="AK18" s="34">
        <v>1</v>
      </c>
      <c r="AL18" s="34">
        <v>1</v>
      </c>
      <c r="AM18" s="34">
        <v>1</v>
      </c>
      <c r="AN18" s="34">
        <v>1</v>
      </c>
      <c r="AP18" s="33">
        <v>1</v>
      </c>
      <c r="AQ18" s="33">
        <v>1</v>
      </c>
      <c r="AR18" s="33">
        <v>1</v>
      </c>
      <c r="AS18" s="33">
        <v>1</v>
      </c>
      <c r="AT18" s="33">
        <v>1</v>
      </c>
      <c r="AU18" s="33">
        <v>1</v>
      </c>
      <c r="AV18" s="33"/>
      <c r="AW18" s="33">
        <v>1</v>
      </c>
      <c r="AX18" s="33">
        <v>1</v>
      </c>
      <c r="AY18" s="33">
        <v>1</v>
      </c>
      <c r="AZ18" s="33">
        <v>1</v>
      </c>
      <c r="BA18" s="33"/>
      <c r="BB18" s="33">
        <v>1</v>
      </c>
      <c r="BC18" s="33">
        <v>1</v>
      </c>
      <c r="BD18" s="33">
        <v>1</v>
      </c>
      <c r="BE18" s="33">
        <v>1</v>
      </c>
      <c r="BF18" s="33">
        <v>1</v>
      </c>
      <c r="BG18" s="34">
        <v>1</v>
      </c>
      <c r="BH18" s="33">
        <v>1</v>
      </c>
      <c r="BI18" s="33">
        <v>1</v>
      </c>
      <c r="BJ18" s="33">
        <v>1</v>
      </c>
      <c r="BK18" s="33">
        <v>1</v>
      </c>
      <c r="BL18" s="33">
        <v>1</v>
      </c>
      <c r="BM18" s="33">
        <v>1</v>
      </c>
      <c r="BN18" s="33">
        <v>1</v>
      </c>
      <c r="BO18" s="33">
        <v>1</v>
      </c>
      <c r="BP18" s="33">
        <v>1</v>
      </c>
      <c r="BQ18" s="33">
        <v>1</v>
      </c>
      <c r="BS18" s="33">
        <v>1</v>
      </c>
      <c r="BT18" s="33">
        <v>1</v>
      </c>
      <c r="BU18" s="33">
        <v>1</v>
      </c>
      <c r="BV18" s="33">
        <v>1</v>
      </c>
      <c r="BW18" s="33">
        <v>1</v>
      </c>
      <c r="BX18" s="34">
        <v>1</v>
      </c>
      <c r="BY18" s="33">
        <v>1</v>
      </c>
      <c r="BZ18" s="33">
        <v>1</v>
      </c>
      <c r="CA18" s="33">
        <v>1</v>
      </c>
      <c r="CC18" s="33">
        <v>1</v>
      </c>
      <c r="CE18" s="33">
        <v>1</v>
      </c>
      <c r="CF18" s="33">
        <v>1</v>
      </c>
      <c r="CH18" s="33">
        <v>1</v>
      </c>
      <c r="CJ18" s="33">
        <v>1</v>
      </c>
      <c r="CK18" s="34">
        <v>1</v>
      </c>
      <c r="CL18" s="33">
        <v>1</v>
      </c>
      <c r="CM18" s="80">
        <f t="shared" si="5"/>
        <v>13</v>
      </c>
      <c r="CN18" s="80">
        <f t="shared" si="6"/>
        <v>0</v>
      </c>
      <c r="CO18" s="80">
        <f t="shared" si="7"/>
        <v>1</v>
      </c>
      <c r="CP18" s="80">
        <f>SUM(Table1[[#This Row],[1 &amp; Asia]:[n.a. &amp; Asia]])</f>
        <v>14</v>
      </c>
      <c r="CR18" s="80">
        <f t="shared" si="1"/>
        <v>6</v>
      </c>
      <c r="CS18" s="80">
        <f t="shared" si="2"/>
        <v>0</v>
      </c>
      <c r="CT18" s="80">
        <f t="shared" si="3"/>
        <v>0</v>
      </c>
      <c r="CU18" s="80">
        <f>SUM(Table2[[#This Row],[1 &amp; SEA]:[n.a. &amp; SEA]])</f>
        <v>6</v>
      </c>
      <c r="CW18" s="78">
        <f t="shared" si="10"/>
        <v>73</v>
      </c>
      <c r="CX18" s="44">
        <f t="shared" si="11"/>
        <v>0</v>
      </c>
      <c r="CY18" s="44">
        <f t="shared" si="12"/>
        <v>15</v>
      </c>
      <c r="CZ18" s="44">
        <f t="shared" si="13"/>
        <v>88</v>
      </c>
      <c r="DB18" s="8">
        <f t="shared" si="14"/>
        <v>22</v>
      </c>
      <c r="DC18" s="8">
        <f t="shared" si="15"/>
        <v>0</v>
      </c>
      <c r="DD18" s="8">
        <f t="shared" si="16"/>
        <v>1</v>
      </c>
      <c r="DE18" s="8">
        <f t="shared" si="17"/>
        <v>23</v>
      </c>
      <c r="DG18" s="49">
        <f t="shared" si="18"/>
        <v>11</v>
      </c>
      <c r="DH18" s="49">
        <f t="shared" si="19"/>
        <v>0</v>
      </c>
      <c r="DI18" s="49">
        <f t="shared" si="20"/>
        <v>0</v>
      </c>
      <c r="DJ18" s="49">
        <f t="shared" si="21"/>
        <v>11</v>
      </c>
      <c r="DL18" s="54">
        <f t="shared" si="22"/>
        <v>10</v>
      </c>
      <c r="DM18" s="54">
        <f t="shared" si="23"/>
        <v>0</v>
      </c>
      <c r="DN18" s="54">
        <f t="shared" si="24"/>
        <v>3</v>
      </c>
      <c r="DO18" s="54">
        <f t="shared" si="25"/>
        <v>13</v>
      </c>
      <c r="DQ18" s="11">
        <f t="shared" si="26"/>
        <v>14</v>
      </c>
      <c r="DR18" s="11">
        <f t="shared" si="27"/>
        <v>0</v>
      </c>
      <c r="DS18" s="11">
        <f t="shared" si="28"/>
        <v>4</v>
      </c>
      <c r="DT18" s="11">
        <f t="shared" si="29"/>
        <v>18</v>
      </c>
      <c r="DV18" s="59">
        <f t="shared" si="30"/>
        <v>11</v>
      </c>
      <c r="DW18" s="59">
        <f t="shared" si="31"/>
        <v>0</v>
      </c>
      <c r="DX18" s="59">
        <f t="shared" si="32"/>
        <v>3</v>
      </c>
      <c r="DY18" s="59">
        <f t="shared" si="33"/>
        <v>14</v>
      </c>
      <c r="EA18" s="64">
        <f t="shared" si="34"/>
        <v>16</v>
      </c>
      <c r="EB18" s="64">
        <f t="shared" si="35"/>
        <v>0</v>
      </c>
      <c r="EC18" s="64">
        <f t="shared" si="36"/>
        <v>3</v>
      </c>
      <c r="ED18" s="64">
        <f t="shared" si="37"/>
        <v>19</v>
      </c>
      <c r="EF18" s="69">
        <f t="shared" si="38"/>
        <v>8</v>
      </c>
      <c r="EG18" s="69">
        <f t="shared" si="39"/>
        <v>0</v>
      </c>
      <c r="EH18" s="69">
        <f t="shared" si="40"/>
        <v>2</v>
      </c>
      <c r="EI18" s="69">
        <f t="shared" si="41"/>
        <v>10</v>
      </c>
    </row>
    <row r="19" spans="1:143">
      <c r="A19" s="21" t="s">
        <v>164</v>
      </c>
      <c r="B19" s="25" t="s">
        <v>152</v>
      </c>
      <c r="C19" s="33">
        <v>0</v>
      </c>
      <c r="D19" s="33">
        <v>1</v>
      </c>
      <c r="E19" s="34">
        <v>1</v>
      </c>
      <c r="F19" s="34">
        <v>1</v>
      </c>
      <c r="G19" s="33">
        <v>0</v>
      </c>
      <c r="H19" s="33">
        <v>0</v>
      </c>
      <c r="I19" s="33">
        <v>1</v>
      </c>
      <c r="J19" s="33">
        <v>0</v>
      </c>
      <c r="K19" s="34">
        <v>0</v>
      </c>
      <c r="L19" s="34">
        <v>1</v>
      </c>
      <c r="M19" s="34">
        <v>0</v>
      </c>
      <c r="N19" s="34">
        <v>1</v>
      </c>
      <c r="O19" s="33">
        <v>1</v>
      </c>
      <c r="P19" s="34">
        <v>1</v>
      </c>
      <c r="Q19" s="33">
        <v>1</v>
      </c>
      <c r="R19" s="33">
        <v>1</v>
      </c>
      <c r="S19" s="33">
        <v>1</v>
      </c>
      <c r="T19" s="34">
        <v>1</v>
      </c>
      <c r="U19" s="33">
        <v>1</v>
      </c>
      <c r="V19" s="34">
        <v>0</v>
      </c>
      <c r="W19" s="33">
        <v>0</v>
      </c>
      <c r="X19" s="34">
        <v>0</v>
      </c>
      <c r="Y19" s="33">
        <v>1</v>
      </c>
      <c r="Z19" s="34">
        <v>0</v>
      </c>
      <c r="AA19" s="33">
        <v>0</v>
      </c>
      <c r="AB19" s="34">
        <v>1</v>
      </c>
      <c r="AC19" s="34">
        <v>1</v>
      </c>
      <c r="AD19" s="34">
        <v>1</v>
      </c>
      <c r="AE19" s="33">
        <v>0</v>
      </c>
      <c r="AF19" s="33">
        <v>1</v>
      </c>
      <c r="AG19" s="33">
        <v>1</v>
      </c>
      <c r="AH19" s="34">
        <v>0</v>
      </c>
      <c r="AI19" s="34">
        <v>0</v>
      </c>
      <c r="AJ19" s="34">
        <v>1</v>
      </c>
      <c r="AK19" s="34">
        <v>1</v>
      </c>
      <c r="AL19" s="34">
        <v>0</v>
      </c>
      <c r="AM19" s="34">
        <v>0</v>
      </c>
      <c r="AN19" s="34">
        <v>1</v>
      </c>
      <c r="AO19" s="33">
        <v>0</v>
      </c>
      <c r="AP19" s="33">
        <v>1</v>
      </c>
      <c r="AQ19" s="33">
        <v>0</v>
      </c>
      <c r="AR19" s="33">
        <v>0</v>
      </c>
      <c r="AS19" s="33">
        <v>0</v>
      </c>
      <c r="AT19" s="33">
        <v>1</v>
      </c>
      <c r="AU19" s="33">
        <v>1</v>
      </c>
      <c r="AV19" s="33">
        <v>0</v>
      </c>
      <c r="AW19" s="33">
        <v>0</v>
      </c>
      <c r="AX19" s="33">
        <v>1</v>
      </c>
      <c r="AY19" s="33">
        <v>0</v>
      </c>
      <c r="AZ19" s="33">
        <v>1</v>
      </c>
      <c r="BA19" s="33">
        <v>0</v>
      </c>
      <c r="BB19" s="33">
        <v>0</v>
      </c>
      <c r="BC19" s="33">
        <v>1</v>
      </c>
      <c r="BD19" s="33">
        <v>1</v>
      </c>
      <c r="BE19" s="33">
        <v>0</v>
      </c>
      <c r="BF19" s="33">
        <v>1</v>
      </c>
      <c r="BG19" s="34">
        <v>0</v>
      </c>
      <c r="BH19" s="33">
        <v>1</v>
      </c>
      <c r="BI19" s="33">
        <v>1</v>
      </c>
      <c r="BJ19" s="33">
        <v>0</v>
      </c>
      <c r="BK19" s="33">
        <v>1</v>
      </c>
      <c r="BL19" s="33">
        <v>1</v>
      </c>
      <c r="BM19" s="33">
        <v>0</v>
      </c>
      <c r="BN19" s="33">
        <v>1</v>
      </c>
      <c r="BO19" s="33">
        <v>0</v>
      </c>
      <c r="BP19" s="33">
        <v>1</v>
      </c>
      <c r="BQ19" s="33">
        <v>0</v>
      </c>
      <c r="BR19" s="33">
        <v>0</v>
      </c>
      <c r="BS19" s="33">
        <v>1</v>
      </c>
      <c r="BT19" s="33">
        <v>1</v>
      </c>
      <c r="BU19" s="33">
        <v>1</v>
      </c>
      <c r="BV19" s="33">
        <v>0</v>
      </c>
      <c r="BW19" s="33">
        <v>1</v>
      </c>
      <c r="BX19" s="34">
        <v>0</v>
      </c>
      <c r="BY19" s="33">
        <v>1</v>
      </c>
      <c r="BZ19" s="33">
        <v>1</v>
      </c>
      <c r="CA19" s="33">
        <v>0</v>
      </c>
      <c r="CB19" s="33">
        <v>0</v>
      </c>
      <c r="CC19" s="33">
        <v>1</v>
      </c>
      <c r="CD19" s="33">
        <v>0</v>
      </c>
      <c r="CE19" s="33">
        <v>1</v>
      </c>
      <c r="CF19" s="33">
        <v>1</v>
      </c>
      <c r="CG19" s="33">
        <v>0</v>
      </c>
      <c r="CH19" s="33">
        <v>1</v>
      </c>
      <c r="CI19" s="33">
        <v>0</v>
      </c>
      <c r="CJ19" s="33">
        <v>1</v>
      </c>
      <c r="CK19" s="34">
        <v>1</v>
      </c>
      <c r="CL19" s="34">
        <v>0</v>
      </c>
      <c r="CM19" s="80">
        <f t="shared" si="5"/>
        <v>6</v>
      </c>
      <c r="CN19" s="80">
        <f t="shared" si="6"/>
        <v>8</v>
      </c>
      <c r="CO19" s="80">
        <f t="shared" si="7"/>
        <v>0</v>
      </c>
      <c r="CP19" s="80">
        <f>SUM(Table1[[#This Row],[1 &amp; Asia]:[n.a. &amp; Asia]])</f>
        <v>14</v>
      </c>
      <c r="CR19" s="80">
        <f t="shared" si="1"/>
        <v>4</v>
      </c>
      <c r="CS19" s="80">
        <f t="shared" si="2"/>
        <v>2</v>
      </c>
      <c r="CT19" s="80">
        <f t="shared" si="3"/>
        <v>0</v>
      </c>
      <c r="CU19" s="80">
        <f>SUM(Table2[[#This Row],[1 &amp; SEA]:[n.a. &amp; SEA]])</f>
        <v>6</v>
      </c>
      <c r="CW19" s="78">
        <f t="shared" si="10"/>
        <v>48</v>
      </c>
      <c r="CX19" s="44">
        <f t="shared" si="11"/>
        <v>40</v>
      </c>
      <c r="CY19" s="44">
        <f t="shared" si="12"/>
        <v>0</v>
      </c>
      <c r="CZ19" s="44">
        <f t="shared" si="13"/>
        <v>88</v>
      </c>
      <c r="DB19" s="8">
        <f t="shared" si="14"/>
        <v>18</v>
      </c>
      <c r="DC19" s="8">
        <f t="shared" si="15"/>
        <v>5</v>
      </c>
      <c r="DD19" s="8">
        <f t="shared" si="16"/>
        <v>0</v>
      </c>
      <c r="DE19" s="8">
        <f t="shared" si="17"/>
        <v>23</v>
      </c>
      <c r="DG19" s="49">
        <f t="shared" si="18"/>
        <v>7</v>
      </c>
      <c r="DH19" s="49">
        <f t="shared" si="19"/>
        <v>4</v>
      </c>
      <c r="DI19" s="49">
        <f t="shared" si="20"/>
        <v>0</v>
      </c>
      <c r="DJ19" s="49">
        <f t="shared" si="21"/>
        <v>11</v>
      </c>
      <c r="DL19" s="54">
        <f t="shared" si="22"/>
        <v>3</v>
      </c>
      <c r="DM19" s="54">
        <f t="shared" si="23"/>
        <v>10</v>
      </c>
      <c r="DN19" s="54">
        <f t="shared" si="24"/>
        <v>0</v>
      </c>
      <c r="DO19" s="54">
        <f t="shared" si="25"/>
        <v>13</v>
      </c>
      <c r="DQ19" s="11">
        <f t="shared" si="26"/>
        <v>7</v>
      </c>
      <c r="DR19" s="11">
        <f t="shared" si="27"/>
        <v>11</v>
      </c>
      <c r="DS19" s="11">
        <f t="shared" si="28"/>
        <v>0</v>
      </c>
      <c r="DT19" s="11">
        <f t="shared" si="29"/>
        <v>18</v>
      </c>
      <c r="DV19" s="59">
        <f t="shared" si="30"/>
        <v>7</v>
      </c>
      <c r="DW19" s="59">
        <f t="shared" si="31"/>
        <v>7</v>
      </c>
      <c r="DX19" s="59">
        <f t="shared" si="32"/>
        <v>0</v>
      </c>
      <c r="DY19" s="59">
        <f t="shared" si="33"/>
        <v>14</v>
      </c>
      <c r="EA19" s="64">
        <f t="shared" si="34"/>
        <v>9</v>
      </c>
      <c r="EB19" s="64">
        <f t="shared" si="35"/>
        <v>10</v>
      </c>
      <c r="EC19" s="64">
        <f t="shared" si="36"/>
        <v>0</v>
      </c>
      <c r="ED19" s="64">
        <f t="shared" si="37"/>
        <v>19</v>
      </c>
      <c r="EF19" s="69">
        <f t="shared" si="38"/>
        <v>4</v>
      </c>
      <c r="EG19" s="69">
        <f t="shared" si="39"/>
        <v>6</v>
      </c>
      <c r="EH19" s="69">
        <f t="shared" si="40"/>
        <v>0</v>
      </c>
      <c r="EI19" s="69">
        <f t="shared" si="41"/>
        <v>10</v>
      </c>
      <c r="EK19" s="2">
        <v>1</v>
      </c>
      <c r="EL19" s="2">
        <v>1</v>
      </c>
      <c r="EM19" s="33">
        <v>0</v>
      </c>
    </row>
    <row r="20" spans="1:143">
      <c r="A20" s="21" t="s">
        <v>165</v>
      </c>
      <c r="B20" s="25" t="s">
        <v>152</v>
      </c>
      <c r="D20" s="33">
        <v>1</v>
      </c>
      <c r="E20" s="34">
        <v>1</v>
      </c>
      <c r="F20" s="34"/>
      <c r="I20" s="33">
        <v>1</v>
      </c>
      <c r="K20" s="34"/>
      <c r="L20" s="34">
        <v>1</v>
      </c>
      <c r="M20" s="34"/>
      <c r="N20" s="34">
        <v>1</v>
      </c>
      <c r="O20" s="33">
        <v>1</v>
      </c>
      <c r="P20" s="34">
        <v>1</v>
      </c>
      <c r="T20" s="34">
        <v>1</v>
      </c>
      <c r="U20" s="33">
        <v>1</v>
      </c>
      <c r="V20" s="34"/>
      <c r="X20" s="34"/>
      <c r="Y20" s="33">
        <v>1</v>
      </c>
      <c r="Z20" s="34"/>
      <c r="AA20" s="33"/>
      <c r="AB20" s="34">
        <v>1</v>
      </c>
      <c r="AE20" s="33"/>
      <c r="AF20" s="33"/>
      <c r="AG20" s="33">
        <v>1</v>
      </c>
      <c r="AH20" s="34"/>
      <c r="AI20" s="34"/>
      <c r="AJ20" s="34">
        <v>1</v>
      </c>
      <c r="AK20" s="34">
        <v>1</v>
      </c>
      <c r="AL20" s="34"/>
      <c r="AM20" s="34"/>
      <c r="AN20" s="34">
        <v>1</v>
      </c>
      <c r="AP20" s="33">
        <v>1</v>
      </c>
      <c r="AS20" s="33"/>
      <c r="AT20" s="33">
        <v>1</v>
      </c>
      <c r="AU20" s="33">
        <v>1</v>
      </c>
      <c r="AV20" s="33"/>
      <c r="AW20" s="33"/>
      <c r="AX20" s="33"/>
      <c r="AY20" s="33"/>
      <c r="AZ20" s="33">
        <v>1</v>
      </c>
      <c r="BA20" s="33"/>
      <c r="BB20" s="33"/>
      <c r="BC20" s="33">
        <v>1</v>
      </c>
      <c r="BD20" s="33">
        <v>1</v>
      </c>
      <c r="BE20" s="33"/>
      <c r="BF20" s="33">
        <v>1</v>
      </c>
      <c r="BG20" s="34">
        <v>1</v>
      </c>
      <c r="BH20" s="33">
        <v>1</v>
      </c>
      <c r="BI20" s="33">
        <v>1</v>
      </c>
      <c r="BK20" s="33">
        <v>1</v>
      </c>
      <c r="BL20" s="33">
        <v>1</v>
      </c>
      <c r="BN20" s="33">
        <v>0</v>
      </c>
      <c r="BP20" s="33">
        <v>0</v>
      </c>
      <c r="BS20" s="33">
        <v>1</v>
      </c>
      <c r="BT20" s="33">
        <v>1</v>
      </c>
      <c r="BU20" s="33">
        <v>1</v>
      </c>
      <c r="BW20" s="33">
        <v>1</v>
      </c>
      <c r="BX20" s="34"/>
      <c r="BY20" s="33">
        <v>1</v>
      </c>
      <c r="BZ20" s="33">
        <v>1</v>
      </c>
      <c r="CC20" s="33">
        <v>0</v>
      </c>
      <c r="CE20" s="33">
        <v>1</v>
      </c>
      <c r="CF20" s="33">
        <v>1</v>
      </c>
      <c r="CK20" s="34">
        <v>1</v>
      </c>
      <c r="CM20" s="80">
        <f t="shared" si="5"/>
        <v>3</v>
      </c>
      <c r="CN20" s="80">
        <f t="shared" si="6"/>
        <v>0</v>
      </c>
      <c r="CO20" s="80">
        <f t="shared" si="7"/>
        <v>11</v>
      </c>
      <c r="CP20" s="80">
        <f>SUM(Table1[[#This Row],[1 &amp; Asia]:[n.a. &amp; Asia]])</f>
        <v>14</v>
      </c>
      <c r="CR20" s="80">
        <f t="shared" si="1"/>
        <v>2</v>
      </c>
      <c r="CS20" s="80">
        <f t="shared" si="2"/>
        <v>0</v>
      </c>
      <c r="CT20" s="80">
        <f t="shared" si="3"/>
        <v>4</v>
      </c>
      <c r="CU20" s="80">
        <f>SUM(Table2[[#This Row],[1 &amp; SEA]:[n.a. &amp; SEA]])</f>
        <v>6</v>
      </c>
      <c r="CW20" s="78">
        <f t="shared" si="10"/>
        <v>36</v>
      </c>
      <c r="CX20" s="44">
        <f t="shared" si="11"/>
        <v>3</v>
      </c>
      <c r="CY20" s="44">
        <f t="shared" si="12"/>
        <v>49</v>
      </c>
      <c r="CZ20" s="44">
        <f>SUM(CW20:CY20)</f>
        <v>88</v>
      </c>
      <c r="DB20" s="8">
        <f t="shared" si="14"/>
        <v>15</v>
      </c>
      <c r="DC20" s="8">
        <f t="shared" si="15"/>
        <v>0</v>
      </c>
      <c r="DD20" s="8">
        <f t="shared" si="16"/>
        <v>8</v>
      </c>
      <c r="DE20" s="8">
        <f t="shared" si="17"/>
        <v>23</v>
      </c>
      <c r="DG20" s="49">
        <f t="shared" si="18"/>
        <v>7</v>
      </c>
      <c r="DH20" s="49">
        <f t="shared" si="19"/>
        <v>0</v>
      </c>
      <c r="DI20" s="49">
        <f t="shared" si="20"/>
        <v>4</v>
      </c>
      <c r="DJ20" s="49">
        <f t="shared" si="21"/>
        <v>11</v>
      </c>
      <c r="DL20" s="54">
        <f t="shared" si="22"/>
        <v>3</v>
      </c>
      <c r="DM20" s="54">
        <f t="shared" si="23"/>
        <v>0</v>
      </c>
      <c r="DN20" s="54">
        <f t="shared" si="24"/>
        <v>10</v>
      </c>
      <c r="DO20" s="54">
        <f t="shared" si="25"/>
        <v>13</v>
      </c>
      <c r="DQ20" s="11">
        <f t="shared" si="26"/>
        <v>2</v>
      </c>
      <c r="DR20" s="11">
        <f t="shared" si="27"/>
        <v>3</v>
      </c>
      <c r="DS20" s="11">
        <f t="shared" si="28"/>
        <v>13</v>
      </c>
      <c r="DT20" s="11">
        <f t="shared" si="29"/>
        <v>18</v>
      </c>
      <c r="DV20" s="59">
        <f t="shared" si="30"/>
        <v>2</v>
      </c>
      <c r="DW20" s="59">
        <f t="shared" si="31"/>
        <v>3</v>
      </c>
      <c r="DX20" s="59">
        <f t="shared" si="32"/>
        <v>9</v>
      </c>
      <c r="DY20" s="59">
        <f t="shared" si="33"/>
        <v>14</v>
      </c>
      <c r="EA20" s="64">
        <f t="shared" si="34"/>
        <v>4</v>
      </c>
      <c r="EB20" s="64">
        <f t="shared" si="35"/>
        <v>2</v>
      </c>
      <c r="EC20" s="64">
        <f t="shared" si="36"/>
        <v>13</v>
      </c>
      <c r="ED20" s="64">
        <f t="shared" si="37"/>
        <v>19</v>
      </c>
      <c r="EF20" s="69">
        <f t="shared" si="38"/>
        <v>1</v>
      </c>
      <c r="EG20" s="69">
        <f t="shared" si="39"/>
        <v>1</v>
      </c>
      <c r="EH20" s="69">
        <f t="shared" si="40"/>
        <v>8</v>
      </c>
      <c r="EI20" s="69">
        <f t="shared" si="41"/>
        <v>10</v>
      </c>
      <c r="EK20" s="2">
        <v>1</v>
      </c>
      <c r="EL20" s="2">
        <v>1</v>
      </c>
    </row>
    <row r="21" spans="1:143">
      <c r="A21" s="21" t="s">
        <v>210</v>
      </c>
      <c r="B21" s="25" t="s">
        <v>152</v>
      </c>
      <c r="D21" s="33">
        <v>1</v>
      </c>
      <c r="E21" s="34">
        <v>1</v>
      </c>
      <c r="F21" s="34">
        <v>1</v>
      </c>
      <c r="G21" s="33">
        <v>1</v>
      </c>
      <c r="H21" s="33">
        <v>0</v>
      </c>
      <c r="J21" s="33">
        <v>1</v>
      </c>
      <c r="K21" s="34"/>
      <c r="L21" s="34">
        <v>1</v>
      </c>
      <c r="M21" s="34"/>
      <c r="O21" s="33">
        <v>1</v>
      </c>
      <c r="P21" s="34">
        <v>1</v>
      </c>
      <c r="Q21" s="33">
        <v>0</v>
      </c>
      <c r="R21" s="33">
        <v>1</v>
      </c>
      <c r="T21" s="34"/>
      <c r="U21" s="33">
        <v>1</v>
      </c>
      <c r="V21" s="34"/>
      <c r="X21" s="34"/>
      <c r="Y21" s="33">
        <v>1</v>
      </c>
      <c r="Z21" s="34"/>
      <c r="AA21" s="33"/>
      <c r="AB21" s="34">
        <v>1</v>
      </c>
      <c r="AC21" s="34">
        <v>1</v>
      </c>
      <c r="AD21" s="34">
        <v>1</v>
      </c>
      <c r="AE21" s="33">
        <v>0</v>
      </c>
      <c r="AF21" s="33"/>
      <c r="AG21" s="33">
        <v>1</v>
      </c>
      <c r="AH21" s="34"/>
      <c r="AI21" s="34"/>
      <c r="AJ21" s="34"/>
      <c r="AK21" s="34"/>
      <c r="AL21" s="34"/>
      <c r="AM21" s="34"/>
      <c r="AN21" s="34"/>
      <c r="AP21" s="33">
        <v>1</v>
      </c>
      <c r="AS21" s="33"/>
      <c r="AT21" s="33">
        <v>1</v>
      </c>
      <c r="AU21" s="33"/>
      <c r="AV21" s="33">
        <v>1</v>
      </c>
      <c r="AW21" s="33"/>
      <c r="AX21" s="33"/>
      <c r="AY21" s="33"/>
      <c r="AZ21" s="33">
        <v>1</v>
      </c>
      <c r="BA21" s="33"/>
      <c r="BB21" s="33">
        <v>1</v>
      </c>
      <c r="BC21" s="33">
        <v>1</v>
      </c>
      <c r="BD21" s="33">
        <v>1</v>
      </c>
      <c r="BE21" s="33">
        <v>1</v>
      </c>
      <c r="BF21" s="33">
        <v>1</v>
      </c>
      <c r="BH21" s="33">
        <v>1</v>
      </c>
      <c r="BI21" s="33">
        <v>1</v>
      </c>
      <c r="BJ21" s="33">
        <v>1</v>
      </c>
      <c r="BK21" s="33">
        <v>1</v>
      </c>
      <c r="BL21" s="33">
        <v>1</v>
      </c>
      <c r="BN21" s="33">
        <v>0</v>
      </c>
      <c r="BP21" s="33">
        <v>1</v>
      </c>
      <c r="BS21" s="33">
        <v>1</v>
      </c>
      <c r="BU21" s="33">
        <v>1</v>
      </c>
      <c r="BV21" s="33">
        <v>0</v>
      </c>
      <c r="BW21" s="33">
        <v>1</v>
      </c>
      <c r="BX21" s="34">
        <v>0</v>
      </c>
      <c r="BY21" s="33">
        <v>1</v>
      </c>
      <c r="BZ21" s="33">
        <v>1</v>
      </c>
      <c r="CF21" s="33">
        <v>1</v>
      </c>
      <c r="CK21" s="34">
        <v>1</v>
      </c>
      <c r="CL21" s="34">
        <v>1</v>
      </c>
      <c r="CM21" s="80">
        <f t="shared" si="5"/>
        <v>4</v>
      </c>
      <c r="CN21" s="80">
        <f t="shared" si="6"/>
        <v>1</v>
      </c>
      <c r="CO21" s="80">
        <f t="shared" si="7"/>
        <v>9</v>
      </c>
      <c r="CP21" s="80">
        <f>SUM(Table1[[#This Row],[1 &amp; Asia]:[n.a. &amp; Asia]])</f>
        <v>14</v>
      </c>
      <c r="CR21" s="80">
        <f t="shared" si="1"/>
        <v>2</v>
      </c>
      <c r="CS21" s="80">
        <f t="shared" si="2"/>
        <v>1</v>
      </c>
      <c r="CT21" s="80">
        <f t="shared" si="3"/>
        <v>3</v>
      </c>
      <c r="CU21" s="80">
        <f>SUM(Table2[[#This Row],[1 &amp; SEA]:[n.a. &amp; SEA]])</f>
        <v>6</v>
      </c>
      <c r="CW21" s="78">
        <f t="shared" si="10"/>
        <v>38</v>
      </c>
      <c r="CX21" s="44">
        <f t="shared" si="11"/>
        <v>6</v>
      </c>
      <c r="CY21" s="44">
        <f t="shared" si="12"/>
        <v>44</v>
      </c>
      <c r="CZ21" s="44">
        <f t="shared" ref="CZ21:CZ25" si="42">SUM(CW21:CY21)</f>
        <v>88</v>
      </c>
      <c r="DB21" s="8">
        <f t="shared" si="14"/>
        <v>17</v>
      </c>
      <c r="DC21" s="8">
        <f t="shared" si="15"/>
        <v>0</v>
      </c>
      <c r="DD21" s="8">
        <f t="shared" si="16"/>
        <v>6</v>
      </c>
      <c r="DE21" s="8">
        <f t="shared" ref="DE21:DE25" si="43">DB21+DC21+DD21</f>
        <v>23</v>
      </c>
      <c r="DG21" s="49">
        <f t="shared" si="18"/>
        <v>6</v>
      </c>
      <c r="DH21" s="49">
        <f t="shared" si="19"/>
        <v>0</v>
      </c>
      <c r="DI21" s="49">
        <f t="shared" si="20"/>
        <v>5</v>
      </c>
      <c r="DJ21" s="49">
        <f t="shared" ref="DJ21:DJ25" si="44">DG21+DH21+DI21</f>
        <v>11</v>
      </c>
      <c r="DL21" s="54">
        <f t="shared" si="22"/>
        <v>4</v>
      </c>
      <c r="DM21" s="54">
        <f t="shared" si="23"/>
        <v>1</v>
      </c>
      <c r="DN21" s="54">
        <f t="shared" si="24"/>
        <v>8</v>
      </c>
      <c r="DO21" s="54">
        <f t="shared" ref="DO21:DO25" si="45">DL21+DM21+DN21</f>
        <v>13</v>
      </c>
      <c r="DQ21" s="11">
        <f t="shared" si="26"/>
        <v>3</v>
      </c>
      <c r="DR21" s="11">
        <f t="shared" si="27"/>
        <v>4</v>
      </c>
      <c r="DS21" s="11">
        <f t="shared" si="28"/>
        <v>11</v>
      </c>
      <c r="DT21" s="11">
        <f t="shared" ref="DT21:DT25" si="46">DQ21+DR21+DS21</f>
        <v>18</v>
      </c>
      <c r="DV21" s="59">
        <f t="shared" si="30"/>
        <v>3</v>
      </c>
      <c r="DW21" s="59">
        <f t="shared" si="31"/>
        <v>3</v>
      </c>
      <c r="DX21" s="59">
        <f t="shared" si="32"/>
        <v>8</v>
      </c>
      <c r="DY21" s="59">
        <f t="shared" ref="DY21:DY25" si="47">DV21+DW21+DX21</f>
        <v>14</v>
      </c>
      <c r="EA21" s="64">
        <f t="shared" si="34"/>
        <v>5</v>
      </c>
      <c r="EB21" s="64">
        <f t="shared" si="35"/>
        <v>3</v>
      </c>
      <c r="EC21" s="64">
        <f t="shared" si="36"/>
        <v>11</v>
      </c>
      <c r="ED21" s="64">
        <f t="shared" ref="ED21:ED25" si="48">EA21+EB21+EC21</f>
        <v>19</v>
      </c>
      <c r="EF21" s="69">
        <f t="shared" si="38"/>
        <v>2</v>
      </c>
      <c r="EG21" s="69">
        <f t="shared" si="39"/>
        <v>1</v>
      </c>
      <c r="EH21" s="69">
        <f t="shared" si="40"/>
        <v>7</v>
      </c>
      <c r="EI21" s="69">
        <f t="shared" ref="EI21:EI25" si="49">EF21+EG21+EH21</f>
        <v>10</v>
      </c>
      <c r="EK21" s="2">
        <v>1</v>
      </c>
      <c r="EL21" s="2">
        <v>1</v>
      </c>
    </row>
    <row r="22" spans="1:143">
      <c r="A22" s="21" t="s">
        <v>211</v>
      </c>
      <c r="B22" s="25" t="s">
        <v>152</v>
      </c>
      <c r="C22" s="33">
        <v>0</v>
      </c>
      <c r="D22" s="33">
        <v>1</v>
      </c>
      <c r="E22" s="34">
        <v>1</v>
      </c>
      <c r="F22" s="34">
        <v>0</v>
      </c>
      <c r="G22" s="33">
        <v>0</v>
      </c>
      <c r="H22" s="33">
        <v>0</v>
      </c>
      <c r="I22" s="33">
        <v>1</v>
      </c>
      <c r="J22" s="33">
        <v>1</v>
      </c>
      <c r="K22" s="34">
        <v>0</v>
      </c>
      <c r="L22" s="34">
        <v>0</v>
      </c>
      <c r="M22" s="34">
        <v>0</v>
      </c>
      <c r="N22" s="34">
        <v>1</v>
      </c>
      <c r="O22" s="33">
        <v>1</v>
      </c>
      <c r="P22" s="34">
        <v>0</v>
      </c>
      <c r="Q22" s="33">
        <v>0</v>
      </c>
      <c r="R22" s="33">
        <v>0</v>
      </c>
      <c r="S22" s="33">
        <v>0</v>
      </c>
      <c r="T22" s="34">
        <v>0</v>
      </c>
      <c r="U22" s="33">
        <v>1</v>
      </c>
      <c r="V22" s="34">
        <v>0</v>
      </c>
      <c r="W22" s="33">
        <v>0</v>
      </c>
      <c r="X22" s="34">
        <v>0</v>
      </c>
      <c r="Y22" s="33">
        <v>1</v>
      </c>
      <c r="Z22" s="34">
        <v>0</v>
      </c>
      <c r="AA22" s="33">
        <v>0</v>
      </c>
      <c r="AB22" s="34">
        <v>0</v>
      </c>
      <c r="AC22" s="34">
        <v>0</v>
      </c>
      <c r="AD22" s="34">
        <v>0</v>
      </c>
      <c r="AE22" s="33">
        <v>0</v>
      </c>
      <c r="AF22" s="33">
        <v>1</v>
      </c>
      <c r="AG22" s="33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1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1</v>
      </c>
      <c r="BD22" s="33">
        <v>1</v>
      </c>
      <c r="BE22" s="33">
        <v>0</v>
      </c>
      <c r="BF22" s="33">
        <v>0</v>
      </c>
      <c r="BG22" s="34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1</v>
      </c>
      <c r="BM22" s="33">
        <v>0</v>
      </c>
      <c r="BN22" s="33">
        <v>1</v>
      </c>
      <c r="BO22" s="33">
        <v>1</v>
      </c>
      <c r="BP22" s="33">
        <v>0</v>
      </c>
      <c r="BQ22" s="33">
        <v>0</v>
      </c>
      <c r="BR22" s="33">
        <v>0</v>
      </c>
      <c r="BS22" s="33">
        <v>1</v>
      </c>
      <c r="BT22" s="33">
        <v>0</v>
      </c>
      <c r="BU22" s="33">
        <v>0</v>
      </c>
      <c r="BV22" s="33">
        <v>0</v>
      </c>
      <c r="BW22" s="33">
        <v>0</v>
      </c>
      <c r="BX22" s="34">
        <v>0</v>
      </c>
      <c r="BY22" s="33">
        <v>1</v>
      </c>
      <c r="BZ22" s="33">
        <v>1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4">
        <v>1</v>
      </c>
      <c r="CL22" s="34">
        <v>0</v>
      </c>
      <c r="CM22" s="80">
        <f t="shared" si="5"/>
        <v>2</v>
      </c>
      <c r="CN22" s="80">
        <f t="shared" si="6"/>
        <v>12</v>
      </c>
      <c r="CO22" s="80">
        <f t="shared" si="7"/>
        <v>0</v>
      </c>
      <c r="CP22" s="80">
        <f>SUM(Table1[[#This Row],[1 &amp; Asia]:[n.a. &amp; Asia]])</f>
        <v>14</v>
      </c>
      <c r="CR22" s="80">
        <f t="shared" si="1"/>
        <v>1</v>
      </c>
      <c r="CS22" s="80">
        <f t="shared" si="2"/>
        <v>5</v>
      </c>
      <c r="CT22" s="80">
        <f t="shared" si="3"/>
        <v>0</v>
      </c>
      <c r="CU22" s="80">
        <f>SUM(Table2[[#This Row],[1 &amp; SEA]:[n.a. &amp; SEA]])</f>
        <v>6</v>
      </c>
      <c r="CW22" s="78">
        <f t="shared" si="10"/>
        <v>19</v>
      </c>
      <c r="CX22" s="44">
        <f t="shared" si="11"/>
        <v>69</v>
      </c>
      <c r="CY22" s="44">
        <f t="shared" si="12"/>
        <v>0</v>
      </c>
      <c r="CZ22" s="44">
        <f t="shared" si="42"/>
        <v>88</v>
      </c>
      <c r="DB22" s="8">
        <f t="shared" si="14"/>
        <v>9</v>
      </c>
      <c r="DC22" s="8">
        <f t="shared" si="15"/>
        <v>14</v>
      </c>
      <c r="DD22" s="8">
        <f t="shared" si="16"/>
        <v>0</v>
      </c>
      <c r="DE22" s="8">
        <f t="shared" si="43"/>
        <v>23</v>
      </c>
      <c r="DG22" s="49">
        <f t="shared" si="18"/>
        <v>4</v>
      </c>
      <c r="DH22" s="49">
        <f t="shared" si="19"/>
        <v>7</v>
      </c>
      <c r="DI22" s="49">
        <f t="shared" si="20"/>
        <v>0</v>
      </c>
      <c r="DJ22" s="49">
        <f t="shared" si="44"/>
        <v>11</v>
      </c>
      <c r="DL22" s="54">
        <f t="shared" si="22"/>
        <v>1</v>
      </c>
      <c r="DM22" s="54">
        <f t="shared" si="23"/>
        <v>12</v>
      </c>
      <c r="DN22" s="54">
        <f t="shared" si="24"/>
        <v>0</v>
      </c>
      <c r="DO22" s="54">
        <f t="shared" si="45"/>
        <v>13</v>
      </c>
      <c r="DQ22" s="11">
        <f t="shared" si="26"/>
        <v>3</v>
      </c>
      <c r="DR22" s="11">
        <f t="shared" si="27"/>
        <v>15</v>
      </c>
      <c r="DS22" s="11">
        <f t="shared" si="28"/>
        <v>0</v>
      </c>
      <c r="DT22" s="11">
        <f t="shared" si="46"/>
        <v>18</v>
      </c>
      <c r="DV22" s="59">
        <f t="shared" si="30"/>
        <v>3</v>
      </c>
      <c r="DW22" s="59">
        <f t="shared" si="31"/>
        <v>11</v>
      </c>
      <c r="DX22" s="59">
        <f t="shared" si="32"/>
        <v>0</v>
      </c>
      <c r="DY22" s="59">
        <f t="shared" si="47"/>
        <v>14</v>
      </c>
      <c r="EA22" s="64">
        <f t="shared" si="34"/>
        <v>4</v>
      </c>
      <c r="EB22" s="64">
        <f t="shared" si="35"/>
        <v>15</v>
      </c>
      <c r="EC22" s="64">
        <f t="shared" si="36"/>
        <v>0</v>
      </c>
      <c r="ED22" s="64">
        <f t="shared" si="48"/>
        <v>19</v>
      </c>
      <c r="EF22" s="69">
        <f t="shared" si="38"/>
        <v>1</v>
      </c>
      <c r="EG22" s="69">
        <f t="shared" si="39"/>
        <v>9</v>
      </c>
      <c r="EH22" s="69">
        <f t="shared" si="40"/>
        <v>0</v>
      </c>
      <c r="EI22" s="69">
        <f t="shared" si="49"/>
        <v>10</v>
      </c>
      <c r="EK22" s="2">
        <v>0</v>
      </c>
      <c r="EL22" s="2">
        <v>0</v>
      </c>
      <c r="EM22" s="33">
        <v>0</v>
      </c>
    </row>
    <row r="23" spans="1:143">
      <c r="A23" s="21" t="s">
        <v>212</v>
      </c>
      <c r="B23" s="25" t="s">
        <v>152</v>
      </c>
      <c r="D23" s="33">
        <v>1</v>
      </c>
      <c r="E23" s="34"/>
      <c r="F23" s="34"/>
      <c r="I23" s="33">
        <v>1</v>
      </c>
      <c r="J23" s="33">
        <v>0</v>
      </c>
      <c r="K23" s="34"/>
      <c r="L23" s="34"/>
      <c r="M23" s="34"/>
      <c r="N23" s="34">
        <v>1</v>
      </c>
      <c r="O23" s="33">
        <v>1</v>
      </c>
      <c r="P23" s="34"/>
      <c r="T23" s="34"/>
      <c r="U23" s="33">
        <v>1</v>
      </c>
      <c r="V23" s="34"/>
      <c r="X23" s="34"/>
      <c r="Y23" s="33">
        <v>1</v>
      </c>
      <c r="Z23" s="34"/>
      <c r="AA23" s="33"/>
      <c r="AE23" s="33"/>
      <c r="AF23" s="33">
        <v>1</v>
      </c>
      <c r="AH23" s="34"/>
      <c r="AI23" s="34"/>
      <c r="AJ23" s="34"/>
      <c r="AK23" s="34"/>
      <c r="AL23" s="34"/>
      <c r="AM23" s="34"/>
      <c r="AN23" s="34"/>
      <c r="AP23" s="33"/>
      <c r="AS23" s="33"/>
      <c r="AT23" s="33">
        <v>1</v>
      </c>
      <c r="AU23" s="33"/>
      <c r="AV23" s="33"/>
      <c r="AW23" s="33"/>
      <c r="AX23" s="33"/>
      <c r="AY23" s="33"/>
      <c r="AZ23" s="33"/>
      <c r="BA23" s="33"/>
      <c r="BB23" s="33"/>
      <c r="BC23" s="33">
        <v>1</v>
      </c>
      <c r="BD23" s="33">
        <v>1</v>
      </c>
      <c r="BE23" s="33"/>
      <c r="BF23" s="33"/>
      <c r="BH23" s="33"/>
      <c r="BI23" s="33"/>
      <c r="BL23" s="33">
        <v>1</v>
      </c>
      <c r="BN23" s="33">
        <v>0</v>
      </c>
      <c r="BO23" s="33">
        <v>1</v>
      </c>
      <c r="BS23" s="33">
        <v>1</v>
      </c>
      <c r="BX23" s="34"/>
      <c r="BY23" s="33">
        <v>1</v>
      </c>
      <c r="BZ23" s="33">
        <v>1</v>
      </c>
      <c r="CK23" s="34">
        <v>1</v>
      </c>
      <c r="CL23" s="37"/>
      <c r="CM23" s="80">
        <f t="shared" si="5"/>
        <v>1</v>
      </c>
      <c r="CN23" s="80">
        <f t="shared" si="6"/>
        <v>1</v>
      </c>
      <c r="CO23" s="80">
        <f t="shared" si="7"/>
        <v>12</v>
      </c>
      <c r="CP23" s="80">
        <f>SUM(Table1[[#This Row],[1 &amp; Asia]:[n.a. &amp; Asia]])</f>
        <v>14</v>
      </c>
      <c r="CR23" s="80">
        <f t="shared" si="1"/>
        <v>0</v>
      </c>
      <c r="CS23" s="80">
        <f t="shared" si="2"/>
        <v>1</v>
      </c>
      <c r="CT23" s="80">
        <f t="shared" si="3"/>
        <v>5</v>
      </c>
      <c r="CU23" s="80">
        <f>SUM(Table2[[#This Row],[1 &amp; SEA]:[n.a. &amp; SEA]])</f>
        <v>6</v>
      </c>
      <c r="CW23" s="78">
        <f t="shared" si="10"/>
        <v>16</v>
      </c>
      <c r="CX23" s="44">
        <f t="shared" si="11"/>
        <v>2</v>
      </c>
      <c r="CY23" s="44">
        <f t="shared" si="12"/>
        <v>70</v>
      </c>
      <c r="CZ23" s="44">
        <f t="shared" si="42"/>
        <v>88</v>
      </c>
      <c r="DB23" s="8">
        <f t="shared" si="14"/>
        <v>8</v>
      </c>
      <c r="DC23" s="8">
        <f t="shared" si="15"/>
        <v>1</v>
      </c>
      <c r="DD23" s="8">
        <f t="shared" si="16"/>
        <v>14</v>
      </c>
      <c r="DE23" s="8">
        <f t="shared" si="43"/>
        <v>23</v>
      </c>
      <c r="DG23" s="49">
        <f t="shared" si="18"/>
        <v>4</v>
      </c>
      <c r="DH23" s="49">
        <f t="shared" si="19"/>
        <v>0</v>
      </c>
      <c r="DI23" s="49">
        <f t="shared" si="20"/>
        <v>7</v>
      </c>
      <c r="DJ23" s="49">
        <f t="shared" si="44"/>
        <v>11</v>
      </c>
      <c r="DL23" s="54">
        <f t="shared" si="22"/>
        <v>1</v>
      </c>
      <c r="DM23" s="54">
        <f t="shared" si="23"/>
        <v>0</v>
      </c>
      <c r="DN23" s="54">
        <f t="shared" si="24"/>
        <v>12</v>
      </c>
      <c r="DO23" s="54">
        <f t="shared" si="45"/>
        <v>13</v>
      </c>
      <c r="DQ23" s="11">
        <f t="shared" si="26"/>
        <v>2</v>
      </c>
      <c r="DR23" s="11">
        <f t="shared" si="27"/>
        <v>1</v>
      </c>
      <c r="DS23" s="11">
        <f t="shared" si="28"/>
        <v>15</v>
      </c>
      <c r="DT23" s="11">
        <f t="shared" si="46"/>
        <v>18</v>
      </c>
      <c r="DV23" s="59">
        <f t="shared" si="30"/>
        <v>2</v>
      </c>
      <c r="DW23" s="59">
        <f t="shared" si="31"/>
        <v>1</v>
      </c>
      <c r="DX23" s="59">
        <f t="shared" si="32"/>
        <v>11</v>
      </c>
      <c r="DY23" s="59">
        <f t="shared" si="47"/>
        <v>14</v>
      </c>
      <c r="EA23" s="64">
        <f t="shared" si="34"/>
        <v>2</v>
      </c>
      <c r="EB23" s="64">
        <f t="shared" si="35"/>
        <v>1</v>
      </c>
      <c r="EC23" s="64">
        <f t="shared" si="36"/>
        <v>16</v>
      </c>
      <c r="ED23" s="64">
        <f t="shared" si="48"/>
        <v>19</v>
      </c>
      <c r="EF23" s="69">
        <f t="shared" si="38"/>
        <v>1</v>
      </c>
      <c r="EG23" s="69">
        <f t="shared" si="39"/>
        <v>0</v>
      </c>
      <c r="EH23" s="69">
        <f t="shared" si="40"/>
        <v>9</v>
      </c>
      <c r="EI23" s="69">
        <f t="shared" si="49"/>
        <v>10</v>
      </c>
    </row>
    <row r="24" spans="1:143">
      <c r="A24" s="21" t="s">
        <v>213</v>
      </c>
      <c r="B24" s="25" t="s">
        <v>152</v>
      </c>
      <c r="C24" s="33">
        <v>1</v>
      </c>
      <c r="D24" s="33">
        <v>1</v>
      </c>
      <c r="E24" s="34">
        <v>1</v>
      </c>
      <c r="F24" s="34">
        <v>0</v>
      </c>
      <c r="G24" s="33">
        <v>1</v>
      </c>
      <c r="H24" s="33">
        <v>1</v>
      </c>
      <c r="I24" s="33">
        <v>1</v>
      </c>
      <c r="J24" s="33">
        <v>1</v>
      </c>
      <c r="K24" s="34">
        <v>0</v>
      </c>
      <c r="L24" s="34">
        <v>1</v>
      </c>
      <c r="M24" s="34">
        <v>0</v>
      </c>
      <c r="N24" s="34">
        <v>1</v>
      </c>
      <c r="O24" s="33">
        <v>1</v>
      </c>
      <c r="P24" s="34">
        <v>1</v>
      </c>
      <c r="Q24" s="33">
        <v>1</v>
      </c>
      <c r="R24" s="33">
        <v>1</v>
      </c>
      <c r="S24" s="33">
        <v>1</v>
      </c>
      <c r="T24" s="34">
        <v>1</v>
      </c>
      <c r="U24" s="33">
        <v>1</v>
      </c>
      <c r="V24" s="34">
        <v>1</v>
      </c>
      <c r="W24" s="33">
        <v>0</v>
      </c>
      <c r="X24" s="34">
        <v>1</v>
      </c>
      <c r="Y24" s="33">
        <v>1</v>
      </c>
      <c r="Z24" s="34">
        <v>1</v>
      </c>
      <c r="AA24" s="33">
        <v>1</v>
      </c>
      <c r="AB24" s="34">
        <v>1</v>
      </c>
      <c r="AC24" s="34">
        <v>1</v>
      </c>
      <c r="AD24" s="34">
        <v>1</v>
      </c>
      <c r="AE24" s="33">
        <v>1</v>
      </c>
      <c r="AF24" s="33">
        <v>1</v>
      </c>
      <c r="AG24" s="33">
        <v>1</v>
      </c>
      <c r="AH24" s="34">
        <v>1</v>
      </c>
      <c r="AI24" s="34">
        <v>1</v>
      </c>
      <c r="AJ24" s="34">
        <v>1</v>
      </c>
      <c r="AK24" s="34">
        <v>1</v>
      </c>
      <c r="AL24" s="34">
        <v>1</v>
      </c>
      <c r="AM24" s="34">
        <v>1</v>
      </c>
      <c r="AN24" s="34">
        <v>1</v>
      </c>
      <c r="AO24" s="33">
        <v>1</v>
      </c>
      <c r="AP24" s="33">
        <v>1</v>
      </c>
      <c r="AQ24" s="33">
        <v>1</v>
      </c>
      <c r="AR24" s="33">
        <v>1</v>
      </c>
      <c r="AS24" s="33">
        <v>1</v>
      </c>
      <c r="AT24" s="33">
        <v>1</v>
      </c>
      <c r="AU24" s="33">
        <v>0</v>
      </c>
      <c r="AV24" s="33">
        <v>0</v>
      </c>
      <c r="AW24" s="33">
        <v>1</v>
      </c>
      <c r="AX24" s="33">
        <v>1</v>
      </c>
      <c r="AY24" s="33">
        <v>0</v>
      </c>
      <c r="AZ24" s="33">
        <v>1</v>
      </c>
      <c r="BA24" s="33">
        <v>1</v>
      </c>
      <c r="BB24" s="33">
        <v>1</v>
      </c>
      <c r="BC24" s="33">
        <v>1</v>
      </c>
      <c r="BD24" s="33">
        <v>1</v>
      </c>
      <c r="BE24" s="33">
        <v>1</v>
      </c>
      <c r="BF24" s="33">
        <v>1</v>
      </c>
      <c r="BG24" s="34">
        <v>0</v>
      </c>
      <c r="BH24" s="33">
        <v>1</v>
      </c>
      <c r="BI24" s="33">
        <v>1</v>
      </c>
      <c r="BJ24" s="33">
        <v>1</v>
      </c>
      <c r="BK24" s="33">
        <v>1</v>
      </c>
      <c r="BL24" s="33">
        <v>1</v>
      </c>
      <c r="BM24" s="33">
        <v>1</v>
      </c>
      <c r="BN24" s="33">
        <v>1</v>
      </c>
      <c r="BO24" s="33">
        <v>1</v>
      </c>
      <c r="BP24" s="33">
        <v>1</v>
      </c>
      <c r="BQ24" s="33">
        <v>1</v>
      </c>
      <c r="BR24" s="33">
        <v>0</v>
      </c>
      <c r="BS24" s="33">
        <v>1</v>
      </c>
      <c r="BT24" s="33">
        <v>1</v>
      </c>
      <c r="BU24" s="33">
        <v>1</v>
      </c>
      <c r="BV24" s="33">
        <v>0</v>
      </c>
      <c r="BW24" s="33">
        <v>1</v>
      </c>
      <c r="BX24" s="34">
        <v>0</v>
      </c>
      <c r="BY24" s="33">
        <v>1</v>
      </c>
      <c r="BZ24" s="33">
        <v>1</v>
      </c>
      <c r="CA24" s="33">
        <v>0</v>
      </c>
      <c r="CB24" s="33">
        <v>0</v>
      </c>
      <c r="CC24" s="33">
        <v>1</v>
      </c>
      <c r="CD24" s="33">
        <v>1</v>
      </c>
      <c r="CE24" s="33">
        <v>1</v>
      </c>
      <c r="CF24" s="33">
        <v>1</v>
      </c>
      <c r="CG24" s="33">
        <v>1</v>
      </c>
      <c r="CH24" s="33">
        <v>1</v>
      </c>
      <c r="CI24" s="33">
        <v>0</v>
      </c>
      <c r="CJ24" s="33">
        <v>0</v>
      </c>
      <c r="CK24" s="34">
        <v>1</v>
      </c>
      <c r="CL24" s="34">
        <v>1</v>
      </c>
      <c r="CM24" s="80">
        <f t="shared" si="5"/>
        <v>12</v>
      </c>
      <c r="CN24" s="80">
        <f t="shared" si="6"/>
        <v>2</v>
      </c>
      <c r="CO24" s="80">
        <f t="shared" si="7"/>
        <v>0</v>
      </c>
      <c r="CP24" s="80">
        <f>SUM(Table1[[#This Row],[1 &amp; Asia]:[n.a. &amp; Asia]])</f>
        <v>14</v>
      </c>
      <c r="CR24" s="80">
        <f t="shared" si="1"/>
        <v>5</v>
      </c>
      <c r="CS24" s="80">
        <f t="shared" si="2"/>
        <v>1</v>
      </c>
      <c r="CT24" s="80">
        <f t="shared" si="3"/>
        <v>0</v>
      </c>
      <c r="CU24" s="80">
        <f>SUM(Table2[[#This Row],[1 &amp; SEA]:[n.a. &amp; SEA]])</f>
        <v>6</v>
      </c>
      <c r="CW24" s="78">
        <f t="shared" si="10"/>
        <v>73</v>
      </c>
      <c r="CX24" s="44">
        <f t="shared" si="11"/>
        <v>15</v>
      </c>
      <c r="CY24" s="44">
        <f t="shared" si="12"/>
        <v>0</v>
      </c>
      <c r="CZ24" s="44">
        <f t="shared" si="42"/>
        <v>88</v>
      </c>
      <c r="DB24" s="8">
        <f t="shared" si="14"/>
        <v>22</v>
      </c>
      <c r="DC24" s="8">
        <f t="shared" si="15"/>
        <v>1</v>
      </c>
      <c r="DD24" s="8">
        <f t="shared" si="16"/>
        <v>0</v>
      </c>
      <c r="DE24" s="8">
        <f t="shared" si="43"/>
        <v>23</v>
      </c>
      <c r="DG24" s="49">
        <f t="shared" si="18"/>
        <v>9</v>
      </c>
      <c r="DH24" s="49">
        <f t="shared" si="19"/>
        <v>2</v>
      </c>
      <c r="DI24" s="49">
        <f t="shared" si="20"/>
        <v>0</v>
      </c>
      <c r="DJ24" s="49">
        <f t="shared" si="44"/>
        <v>11</v>
      </c>
      <c r="DL24" s="54">
        <f t="shared" si="22"/>
        <v>8</v>
      </c>
      <c r="DM24" s="54">
        <f t="shared" si="23"/>
        <v>5</v>
      </c>
      <c r="DN24" s="54">
        <f t="shared" si="24"/>
        <v>0</v>
      </c>
      <c r="DO24" s="54">
        <f t="shared" si="45"/>
        <v>13</v>
      </c>
      <c r="DQ24" s="11">
        <f t="shared" si="26"/>
        <v>15</v>
      </c>
      <c r="DR24" s="11">
        <f t="shared" si="27"/>
        <v>3</v>
      </c>
      <c r="DS24" s="11">
        <f t="shared" si="28"/>
        <v>0</v>
      </c>
      <c r="DT24" s="11">
        <f t="shared" si="46"/>
        <v>18</v>
      </c>
      <c r="DV24" s="59">
        <f t="shared" si="30"/>
        <v>12</v>
      </c>
      <c r="DW24" s="59">
        <f t="shared" si="31"/>
        <v>2</v>
      </c>
      <c r="DX24" s="59">
        <f t="shared" si="32"/>
        <v>0</v>
      </c>
      <c r="DY24" s="59">
        <f t="shared" si="47"/>
        <v>14</v>
      </c>
      <c r="EA24" s="64">
        <f t="shared" si="34"/>
        <v>17</v>
      </c>
      <c r="EB24" s="64">
        <f t="shared" si="35"/>
        <v>2</v>
      </c>
      <c r="EC24" s="64">
        <f t="shared" si="36"/>
        <v>0</v>
      </c>
      <c r="ED24" s="64">
        <f t="shared" si="48"/>
        <v>19</v>
      </c>
      <c r="EF24" s="69">
        <f t="shared" si="38"/>
        <v>9</v>
      </c>
      <c r="EG24" s="69">
        <f t="shared" si="39"/>
        <v>1</v>
      </c>
      <c r="EH24" s="69">
        <f t="shared" si="40"/>
        <v>0</v>
      </c>
      <c r="EI24" s="69">
        <f t="shared" si="49"/>
        <v>10</v>
      </c>
      <c r="EK24" s="2">
        <v>0</v>
      </c>
      <c r="EL24" s="2">
        <v>0</v>
      </c>
      <c r="EM24" s="33">
        <v>0</v>
      </c>
    </row>
    <row r="25" spans="1:143">
      <c r="A25" s="21" t="s">
        <v>214</v>
      </c>
      <c r="B25" s="25" t="s">
        <v>152</v>
      </c>
      <c r="D25" s="33">
        <v>0</v>
      </c>
      <c r="E25" s="34">
        <v>0</v>
      </c>
      <c r="F25" s="34"/>
      <c r="J25" s="33">
        <v>1</v>
      </c>
      <c r="K25" s="34"/>
      <c r="L25" s="34"/>
      <c r="M25" s="34"/>
      <c r="N25" s="34">
        <v>0</v>
      </c>
      <c r="O25" s="33">
        <v>0</v>
      </c>
      <c r="P25" s="34"/>
      <c r="Q25" s="33">
        <v>1</v>
      </c>
      <c r="R25" s="33">
        <v>0</v>
      </c>
      <c r="T25" s="34">
        <v>0</v>
      </c>
      <c r="U25" s="33">
        <v>0</v>
      </c>
      <c r="V25" s="34">
        <v>0</v>
      </c>
      <c r="X25" s="34">
        <v>0</v>
      </c>
      <c r="Z25" s="34"/>
      <c r="AA25" s="33"/>
      <c r="AB25" s="34">
        <v>0</v>
      </c>
      <c r="AE25" s="33">
        <v>1</v>
      </c>
      <c r="AF25" s="33"/>
      <c r="AH25" s="34"/>
      <c r="AI25" s="34"/>
      <c r="AJ25" s="34"/>
      <c r="AK25" s="34"/>
      <c r="AL25" s="34"/>
      <c r="AM25" s="34"/>
      <c r="AN25" s="34"/>
      <c r="AP25" s="33"/>
      <c r="AS25" s="33"/>
      <c r="AT25" s="33">
        <v>0</v>
      </c>
      <c r="AU25" s="33"/>
      <c r="AV25" s="33"/>
      <c r="AW25" s="33"/>
      <c r="AX25" s="33"/>
      <c r="AY25" s="33"/>
      <c r="AZ25" s="33">
        <v>0</v>
      </c>
      <c r="BA25" s="33"/>
      <c r="BB25" s="33"/>
      <c r="BD25" s="33">
        <v>0</v>
      </c>
      <c r="BE25" s="33">
        <v>0</v>
      </c>
      <c r="BF25" s="33">
        <v>0</v>
      </c>
      <c r="BH25" s="33"/>
      <c r="BI25" s="33">
        <v>0</v>
      </c>
      <c r="BK25" s="33">
        <v>0</v>
      </c>
      <c r="BL25" s="33">
        <v>0</v>
      </c>
      <c r="BN25" s="34">
        <v>1</v>
      </c>
      <c r="BO25" s="33">
        <v>0</v>
      </c>
      <c r="BS25" s="33">
        <v>0</v>
      </c>
      <c r="BT25" s="33">
        <v>0</v>
      </c>
      <c r="BX25" s="34"/>
      <c r="BZ25" s="33">
        <v>0</v>
      </c>
      <c r="CC25" s="33">
        <v>1</v>
      </c>
      <c r="CF25" s="33">
        <v>0</v>
      </c>
      <c r="CK25" s="34">
        <v>0</v>
      </c>
      <c r="CM25" s="80">
        <f t="shared" si="5"/>
        <v>1</v>
      </c>
      <c r="CN25" s="80">
        <f t="shared" si="6"/>
        <v>2</v>
      </c>
      <c r="CO25" s="80">
        <f t="shared" si="7"/>
        <v>11</v>
      </c>
      <c r="CP25" s="80">
        <f>SUM(Table1[[#This Row],[1 &amp; Asia]:[n.a. &amp; Asia]])</f>
        <v>14</v>
      </c>
      <c r="CR25" s="80">
        <f t="shared" si="1"/>
        <v>1</v>
      </c>
      <c r="CS25" s="80">
        <f t="shared" si="2"/>
        <v>0</v>
      </c>
      <c r="CT25" s="80">
        <f t="shared" si="3"/>
        <v>5</v>
      </c>
      <c r="CU25" s="80">
        <f>SUM(Table2[[#This Row],[1 &amp; SEA]:[n.a. &amp; SEA]])</f>
        <v>6</v>
      </c>
      <c r="CW25" s="78">
        <f t="shared" si="10"/>
        <v>5</v>
      </c>
      <c r="CX25" s="44">
        <f t="shared" si="11"/>
        <v>24</v>
      </c>
      <c r="CY25" s="44">
        <f t="shared" si="12"/>
        <v>59</v>
      </c>
      <c r="CZ25" s="44">
        <f t="shared" si="42"/>
        <v>88</v>
      </c>
      <c r="DB25" s="8">
        <f t="shared" si="14"/>
        <v>1</v>
      </c>
      <c r="DC25" s="8">
        <f t="shared" si="15"/>
        <v>10</v>
      </c>
      <c r="DD25" s="8">
        <f t="shared" si="16"/>
        <v>12</v>
      </c>
      <c r="DE25" s="8">
        <f t="shared" si="43"/>
        <v>23</v>
      </c>
      <c r="DG25" s="49">
        <f t="shared" si="18"/>
        <v>0</v>
      </c>
      <c r="DH25" s="49">
        <f t="shared" si="19"/>
        <v>5</v>
      </c>
      <c r="DI25" s="49">
        <f t="shared" si="20"/>
        <v>6</v>
      </c>
      <c r="DJ25" s="49">
        <f t="shared" si="44"/>
        <v>11</v>
      </c>
      <c r="DL25" s="54">
        <f t="shared" si="22"/>
        <v>0</v>
      </c>
      <c r="DM25" s="54">
        <f t="shared" si="23"/>
        <v>4</v>
      </c>
      <c r="DN25" s="54">
        <f t="shared" si="24"/>
        <v>9</v>
      </c>
      <c r="DO25" s="54">
        <f t="shared" si="45"/>
        <v>13</v>
      </c>
      <c r="DQ25" s="11">
        <f t="shared" si="26"/>
        <v>4</v>
      </c>
      <c r="DR25" s="11">
        <f t="shared" si="27"/>
        <v>0</v>
      </c>
      <c r="DS25" s="11">
        <f t="shared" si="28"/>
        <v>14</v>
      </c>
      <c r="DT25" s="11">
        <f t="shared" si="46"/>
        <v>18</v>
      </c>
      <c r="DV25" s="59">
        <f t="shared" si="30"/>
        <v>4</v>
      </c>
      <c r="DW25" s="59">
        <f t="shared" si="31"/>
        <v>0</v>
      </c>
      <c r="DX25" s="59">
        <f t="shared" si="32"/>
        <v>10</v>
      </c>
      <c r="DY25" s="59">
        <f t="shared" si="47"/>
        <v>14</v>
      </c>
      <c r="EA25" s="64">
        <f t="shared" si="34"/>
        <v>4</v>
      </c>
      <c r="EB25" s="64">
        <f t="shared" si="35"/>
        <v>1</v>
      </c>
      <c r="EC25" s="64">
        <f t="shared" si="36"/>
        <v>14</v>
      </c>
      <c r="ED25" s="64">
        <f t="shared" si="48"/>
        <v>19</v>
      </c>
      <c r="EF25" s="69">
        <f t="shared" si="38"/>
        <v>1</v>
      </c>
      <c r="EG25" s="69">
        <f t="shared" si="39"/>
        <v>0</v>
      </c>
      <c r="EH25" s="69">
        <f t="shared" si="40"/>
        <v>9</v>
      </c>
      <c r="EI25" s="69">
        <f t="shared" si="49"/>
        <v>10</v>
      </c>
    </row>
    <row r="26" spans="1:143">
      <c r="A26" s="43" t="s">
        <v>154</v>
      </c>
      <c r="E26" s="34"/>
      <c r="F26" s="34"/>
      <c r="K26" s="34"/>
      <c r="L26" s="34"/>
      <c r="M26" s="34"/>
      <c r="P26" s="34"/>
      <c r="T26" s="34"/>
      <c r="V26" s="34"/>
      <c r="X26" s="34"/>
      <c r="Z26" s="34"/>
      <c r="AA26" s="33"/>
      <c r="AE26" s="33"/>
      <c r="AF26" s="33"/>
      <c r="AH26" s="34"/>
      <c r="AI26" s="34"/>
      <c r="AJ26" s="34"/>
      <c r="AK26" s="34"/>
      <c r="AL26" s="34"/>
      <c r="AM26" s="34"/>
      <c r="AN26" s="34"/>
      <c r="AP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D26" s="33"/>
      <c r="BE26" s="33"/>
      <c r="BF26" s="33"/>
      <c r="BH26" s="33"/>
      <c r="BI26" s="33"/>
      <c r="BX26" s="34"/>
      <c r="CK26" s="34"/>
      <c r="CS26" s="80"/>
      <c r="CT26" s="80"/>
      <c r="CU26" s="80"/>
      <c r="CW26" s="78"/>
    </row>
    <row r="27" spans="1:143">
      <c r="A27" s="21" t="s">
        <v>215</v>
      </c>
      <c r="B27" s="25" t="s">
        <v>152</v>
      </c>
      <c r="C27" s="33">
        <v>1</v>
      </c>
      <c r="D27" s="33">
        <v>1</v>
      </c>
      <c r="E27" s="34">
        <v>1</v>
      </c>
      <c r="F27" s="34">
        <v>0</v>
      </c>
      <c r="G27" s="33">
        <v>1</v>
      </c>
      <c r="H27" s="33">
        <v>1</v>
      </c>
      <c r="I27" s="33">
        <v>1</v>
      </c>
      <c r="J27" s="33">
        <v>1</v>
      </c>
      <c r="K27" s="34">
        <v>1</v>
      </c>
      <c r="L27" s="34">
        <v>1</v>
      </c>
      <c r="M27" s="34">
        <v>0</v>
      </c>
      <c r="N27" s="34">
        <v>1</v>
      </c>
      <c r="O27" s="33">
        <v>1</v>
      </c>
      <c r="P27" s="34">
        <v>1</v>
      </c>
      <c r="Q27" s="33">
        <v>1</v>
      </c>
      <c r="R27" s="33">
        <v>0</v>
      </c>
      <c r="S27" s="33">
        <v>1</v>
      </c>
      <c r="T27" s="34">
        <v>1</v>
      </c>
      <c r="U27" s="33">
        <v>1</v>
      </c>
      <c r="V27" s="34">
        <v>1</v>
      </c>
      <c r="W27" s="33">
        <v>1</v>
      </c>
      <c r="X27" s="34">
        <v>1</v>
      </c>
      <c r="Y27" s="33">
        <v>1</v>
      </c>
      <c r="Z27" s="34">
        <v>1</v>
      </c>
      <c r="AA27" s="33">
        <v>0</v>
      </c>
      <c r="AB27" s="34">
        <v>1</v>
      </c>
      <c r="AC27" s="34">
        <v>1</v>
      </c>
      <c r="AD27" s="34">
        <v>0</v>
      </c>
      <c r="AE27" s="33">
        <v>1</v>
      </c>
      <c r="AF27" s="33">
        <v>1</v>
      </c>
      <c r="AG27" s="33">
        <v>1</v>
      </c>
      <c r="AH27" s="34">
        <v>1</v>
      </c>
      <c r="AI27" s="34">
        <v>1</v>
      </c>
      <c r="AJ27" s="34">
        <v>0</v>
      </c>
      <c r="AK27" s="34">
        <v>1</v>
      </c>
      <c r="AL27" s="34">
        <v>1</v>
      </c>
      <c r="AM27" s="34">
        <v>1</v>
      </c>
      <c r="AN27" s="34">
        <v>1</v>
      </c>
      <c r="AO27" s="33">
        <v>1</v>
      </c>
      <c r="AP27" s="33">
        <v>1</v>
      </c>
      <c r="AQ27" s="33">
        <v>0</v>
      </c>
      <c r="AR27" s="33">
        <v>1</v>
      </c>
      <c r="AS27" s="33">
        <v>1</v>
      </c>
      <c r="AT27" s="33">
        <v>1</v>
      </c>
      <c r="AU27" s="33">
        <v>1</v>
      </c>
      <c r="AV27" s="33">
        <v>1</v>
      </c>
      <c r="AW27" s="33">
        <v>1</v>
      </c>
      <c r="AX27" s="33">
        <v>1</v>
      </c>
      <c r="AY27" s="33">
        <v>1</v>
      </c>
      <c r="AZ27" s="33">
        <v>1</v>
      </c>
      <c r="BA27" s="33">
        <v>1</v>
      </c>
      <c r="BB27" s="33">
        <v>1</v>
      </c>
      <c r="BC27" s="33">
        <v>1</v>
      </c>
      <c r="BD27" s="33">
        <v>1</v>
      </c>
      <c r="BE27" s="33">
        <v>1</v>
      </c>
      <c r="BF27" s="33">
        <v>1</v>
      </c>
      <c r="BG27" s="34">
        <v>1</v>
      </c>
      <c r="BH27" s="33">
        <v>1</v>
      </c>
      <c r="BI27" s="33">
        <v>1</v>
      </c>
      <c r="BJ27" s="33">
        <v>1</v>
      </c>
      <c r="BK27" s="33">
        <v>1</v>
      </c>
      <c r="BL27" s="33">
        <v>1</v>
      </c>
      <c r="BM27" s="33">
        <v>1</v>
      </c>
      <c r="BN27" s="33">
        <v>1</v>
      </c>
      <c r="BO27" s="33">
        <v>1</v>
      </c>
      <c r="BP27" s="33">
        <v>1</v>
      </c>
      <c r="BQ27" s="33">
        <v>1</v>
      </c>
      <c r="BR27" s="33">
        <v>1</v>
      </c>
      <c r="BS27" s="33">
        <v>1</v>
      </c>
      <c r="BT27" s="33">
        <v>0</v>
      </c>
      <c r="BU27" s="33">
        <v>1</v>
      </c>
      <c r="BV27" s="33">
        <v>1</v>
      </c>
      <c r="BW27" s="33">
        <v>1</v>
      </c>
      <c r="BX27" s="34">
        <v>1</v>
      </c>
      <c r="BY27" s="33">
        <v>1</v>
      </c>
      <c r="BZ27" s="33">
        <v>1</v>
      </c>
      <c r="CA27" s="33">
        <v>1</v>
      </c>
      <c r="CB27" s="33">
        <v>1</v>
      </c>
      <c r="CC27" s="33">
        <v>1</v>
      </c>
      <c r="CD27" s="33">
        <v>1</v>
      </c>
      <c r="CE27" s="33">
        <v>1</v>
      </c>
      <c r="CF27" s="33">
        <v>1</v>
      </c>
      <c r="CG27" s="33">
        <v>0</v>
      </c>
      <c r="CH27" s="33">
        <v>1</v>
      </c>
      <c r="CI27" s="33">
        <v>1</v>
      </c>
      <c r="CJ27" s="33">
        <v>1</v>
      </c>
      <c r="CK27" s="34">
        <v>1</v>
      </c>
      <c r="CL27" s="34">
        <v>1</v>
      </c>
      <c r="CM27" s="80">
        <f t="shared" si="5"/>
        <v>13</v>
      </c>
      <c r="CN27" s="80">
        <f t="shared" si="6"/>
        <v>1</v>
      </c>
      <c r="CO27" s="80">
        <f t="shared" si="7"/>
        <v>0</v>
      </c>
      <c r="CP27" s="80">
        <f>SUM(Table1[[#This Row],[1 &amp; Asia]:[n.a. &amp; Asia]])</f>
        <v>14</v>
      </c>
      <c r="CR27" s="80">
        <f t="shared" si="1"/>
        <v>6</v>
      </c>
      <c r="CS27" s="80">
        <f t="shared" si="2"/>
        <v>0</v>
      </c>
      <c r="CT27" s="80">
        <f t="shared" si="3"/>
        <v>0</v>
      </c>
      <c r="CU27" s="80">
        <f>SUM(Table2[[#This Row],[1 &amp; SEA]:[n.a. &amp; SEA]])</f>
        <v>6</v>
      </c>
      <c r="CW27" s="78">
        <f>COUNTIF($C27:$CL27,1)</f>
        <v>79</v>
      </c>
      <c r="CX27" s="44">
        <f>COUNTIF($C27:$CL27,0)</f>
        <v>9</v>
      </c>
      <c r="CY27" s="44">
        <f>COUNTIF($C27:$CL27,"")</f>
        <v>0</v>
      </c>
      <c r="CZ27" s="44">
        <f>SUM(CW27:CY27)</f>
        <v>88</v>
      </c>
      <c r="DB27" s="8">
        <f>COUNTIFS($C27:$CL27, 1, $C$56:$CL$56, 1)</f>
        <v>19</v>
      </c>
      <c r="DC27" s="8">
        <f>COUNTIFS($C27:$CL27, 0, $C$56:$CL$56, 1)</f>
        <v>4</v>
      </c>
      <c r="DD27" s="8">
        <f>COUNTIFS($C27:$CL27, "", $C$56:$CL$56, 1)</f>
        <v>0</v>
      </c>
      <c r="DE27" s="8">
        <f>DB27+DC27+DD27</f>
        <v>23</v>
      </c>
      <c r="DG27" s="49">
        <f>COUNTIFS($C27:$CL27, 1, $C$52:$CL$52, 1)</f>
        <v>11</v>
      </c>
      <c r="DH27" s="49">
        <f>COUNTIFS($C27:$CL27, 0, $C$52:$CL$52, 1)</f>
        <v>0</v>
      </c>
      <c r="DI27" s="49">
        <f>COUNTIFS($C27:$CL27, "", $C$52:$CL$52, 1)</f>
        <v>0</v>
      </c>
      <c r="DJ27" s="49">
        <f>DG27+DH27+DI27</f>
        <v>11</v>
      </c>
      <c r="DL27" s="54">
        <f>COUNTIFS($C27:$CL27, 1, $C$53:$CL$53, 1)</f>
        <v>13</v>
      </c>
      <c r="DM27" s="54">
        <f>COUNTIFS($C27:$CL27, 0, $C$53:$CL$53, 1)</f>
        <v>0</v>
      </c>
      <c r="DN27" s="54">
        <f>COUNTIFS($C27:$CL27, "", $C$53:$CL$53, 1)</f>
        <v>0</v>
      </c>
      <c r="DO27" s="54">
        <f>DL27+DM27+DN27</f>
        <v>13</v>
      </c>
      <c r="DQ27" s="11">
        <f>COUNTIFS($C27:$CL27, 1, $C$50:$CL$50, 1)</f>
        <v>17</v>
      </c>
      <c r="DR27" s="11">
        <f>COUNTIFS($C27:$CL27, 0, $C$50:$CL$50, 1)</f>
        <v>1</v>
      </c>
      <c r="DS27" s="11">
        <f>COUNTIFS($C27:$CL27, "", $C$50:$CL$50, 1)</f>
        <v>0</v>
      </c>
      <c r="DT27" s="11">
        <f>DQ27+DR27+DS27</f>
        <v>18</v>
      </c>
      <c r="DV27" s="59">
        <f>COUNTIFS($C27:$CL27, 1, $C$51:$CL$51, 1)</f>
        <v>13</v>
      </c>
      <c r="DW27" s="59">
        <f>COUNTIFS($C27:$CL27, 0, $C$51:$CL$51, 1)</f>
        <v>1</v>
      </c>
      <c r="DX27" s="59">
        <f>COUNTIFS($C27:$CL27, "", $C$51:$CL$51, 1)</f>
        <v>0</v>
      </c>
      <c r="DY27" s="59">
        <f>DV27+DW27+DX27</f>
        <v>14</v>
      </c>
      <c r="EA27" s="64">
        <f>COUNTIFS($C27:$CL27, 1, $C$54:$CL$54, 1)</f>
        <v>17</v>
      </c>
      <c r="EB27" s="64">
        <f>COUNTIFS($C27:$CL27, 0, $C$54:$CL$54, 1)</f>
        <v>2</v>
      </c>
      <c r="EC27" s="64">
        <f>COUNTIFS($C27:$CL27, "", $C$54:$CL$54, 1)</f>
        <v>0</v>
      </c>
      <c r="ED27" s="64">
        <f>EA27+EB27+EC27</f>
        <v>19</v>
      </c>
      <c r="EF27" s="69">
        <f>COUNTIFS($C27:$CL27, 1, $C$55:$CL$55, 1)</f>
        <v>10</v>
      </c>
      <c r="EG27" s="69">
        <f>COUNTIFS($C27:$CL27, 0, $C$55:$CL$55, 1)</f>
        <v>0</v>
      </c>
      <c r="EH27" s="69">
        <f>COUNTIFS($C27:$CL27, "", $C$55:$CL$55, 1)</f>
        <v>0</v>
      </c>
      <c r="EI27" s="69">
        <f>EF27+EG27+EH27</f>
        <v>10</v>
      </c>
      <c r="EK27" s="2">
        <v>0</v>
      </c>
      <c r="EL27" s="2">
        <v>0</v>
      </c>
      <c r="EM27" s="33">
        <v>0</v>
      </c>
    </row>
    <row r="28" spans="1:143">
      <c r="A28" s="21" t="s">
        <v>216</v>
      </c>
      <c r="B28" s="25" t="s">
        <v>152</v>
      </c>
      <c r="C28" s="33">
        <v>1</v>
      </c>
      <c r="D28" s="33">
        <v>1</v>
      </c>
      <c r="E28" s="34">
        <v>1</v>
      </c>
      <c r="F28" s="34"/>
      <c r="G28" s="33">
        <v>1</v>
      </c>
      <c r="H28" s="33">
        <v>0</v>
      </c>
      <c r="I28" s="33">
        <v>1</v>
      </c>
      <c r="J28" s="33">
        <v>1</v>
      </c>
      <c r="K28" s="34"/>
      <c r="L28" s="34">
        <v>1</v>
      </c>
      <c r="M28" s="34"/>
      <c r="N28" s="34">
        <v>1</v>
      </c>
      <c r="O28" s="33">
        <v>1</v>
      </c>
      <c r="P28" s="34">
        <v>1</v>
      </c>
      <c r="Q28" s="33">
        <v>1</v>
      </c>
      <c r="T28" s="34"/>
      <c r="U28" s="33">
        <v>1</v>
      </c>
      <c r="V28" s="34"/>
      <c r="X28" s="34">
        <v>1</v>
      </c>
      <c r="Y28" s="33">
        <v>1</v>
      </c>
      <c r="Z28" s="34"/>
      <c r="AA28" s="33"/>
      <c r="AE28" s="33">
        <v>1</v>
      </c>
      <c r="AF28" s="33">
        <v>1</v>
      </c>
      <c r="AG28" s="33">
        <v>1</v>
      </c>
      <c r="AH28" s="34">
        <v>1</v>
      </c>
      <c r="AI28" s="34"/>
      <c r="AJ28" s="34"/>
      <c r="AK28" s="34"/>
      <c r="AL28" s="34">
        <v>1</v>
      </c>
      <c r="AM28" s="34"/>
      <c r="AN28" s="34"/>
      <c r="AP28" s="33">
        <v>0</v>
      </c>
      <c r="AQ28" s="33">
        <v>1</v>
      </c>
      <c r="AS28" s="33">
        <v>0</v>
      </c>
      <c r="AT28" s="33"/>
      <c r="AU28" s="33"/>
      <c r="AV28" s="33"/>
      <c r="AW28" s="33">
        <v>1</v>
      </c>
      <c r="AX28" s="33">
        <v>1</v>
      </c>
      <c r="AY28" s="33"/>
      <c r="AZ28" s="33">
        <v>1</v>
      </c>
      <c r="BA28" s="33"/>
      <c r="BB28" s="33">
        <v>1</v>
      </c>
      <c r="BD28" s="33"/>
      <c r="BE28" s="33"/>
      <c r="BF28" s="33"/>
      <c r="BH28" s="33">
        <v>1</v>
      </c>
      <c r="BI28" s="33">
        <v>1</v>
      </c>
      <c r="BJ28" s="33">
        <v>1</v>
      </c>
      <c r="BK28" s="33">
        <v>1</v>
      </c>
      <c r="BL28" s="33">
        <v>1</v>
      </c>
      <c r="BM28" s="33">
        <v>1</v>
      </c>
      <c r="BN28" s="33">
        <v>1</v>
      </c>
      <c r="BO28" s="33">
        <v>1</v>
      </c>
      <c r="BP28" s="38">
        <v>1</v>
      </c>
      <c r="BQ28" s="33">
        <v>1</v>
      </c>
      <c r="BS28" s="33">
        <v>1</v>
      </c>
      <c r="BV28" s="33">
        <v>1</v>
      </c>
      <c r="BX28" s="34"/>
      <c r="BY28" s="33">
        <v>1</v>
      </c>
      <c r="BZ28" s="33">
        <v>1</v>
      </c>
      <c r="CF28" s="33">
        <v>1</v>
      </c>
      <c r="CH28" s="33">
        <v>1</v>
      </c>
      <c r="CK28" s="34"/>
      <c r="CM28" s="80">
        <f t="shared" si="5"/>
        <v>5</v>
      </c>
      <c r="CN28" s="80">
        <f t="shared" si="6"/>
        <v>2</v>
      </c>
      <c r="CO28" s="80">
        <f t="shared" si="7"/>
        <v>7</v>
      </c>
      <c r="CP28" s="80">
        <f>SUM(Table1[[#This Row],[1 &amp; Asia]:[n.a. &amp; Asia]])</f>
        <v>14</v>
      </c>
      <c r="CR28" s="80">
        <f t="shared" si="1"/>
        <v>3</v>
      </c>
      <c r="CS28" s="80">
        <f t="shared" si="2"/>
        <v>1</v>
      </c>
      <c r="CT28" s="80">
        <f t="shared" si="3"/>
        <v>2</v>
      </c>
      <c r="CU28" s="80">
        <f>SUM(Table2[[#This Row],[1 &amp; SEA]:[n.a. &amp; SEA]])</f>
        <v>6</v>
      </c>
      <c r="CW28" s="78">
        <f>COUNTIF($C28:$CL28,1)</f>
        <v>40</v>
      </c>
      <c r="CX28" s="44">
        <f>COUNTIF($C28:$CL28,0)</f>
        <v>3</v>
      </c>
      <c r="CY28" s="44">
        <f>COUNTIF($C28:$CL28,"")</f>
        <v>45</v>
      </c>
      <c r="CZ28" s="44">
        <f>SUM(CW28:CY28)</f>
        <v>88</v>
      </c>
      <c r="DB28" s="8">
        <f>COUNTIFS($C28:$CL28, 1, $C$56:$CL$56, 1)</f>
        <v>11</v>
      </c>
      <c r="DC28" s="8">
        <f>COUNTIFS($C28:$CL28, 0, $C$56:$CL$56, 1)</f>
        <v>1</v>
      </c>
      <c r="DD28" s="8">
        <f>COUNTIFS($C28:$CL28, "", $C$56:$CL$56, 1)</f>
        <v>11</v>
      </c>
      <c r="DE28" s="8">
        <f>DB28+DC28+DD28</f>
        <v>23</v>
      </c>
      <c r="DG28" s="49">
        <f>COUNTIFS($C28:$CL28, 1, $C$52:$CL$52, 1)</f>
        <v>5</v>
      </c>
      <c r="DH28" s="49">
        <f>COUNTIFS($C28:$CL28, 0, $C$52:$CL$52, 1)</f>
        <v>1</v>
      </c>
      <c r="DI28" s="49">
        <f>COUNTIFS($C28:$CL28, "", $C$52:$CL$52, 1)</f>
        <v>5</v>
      </c>
      <c r="DJ28" s="49">
        <f>DG28+DH28+DI28</f>
        <v>11</v>
      </c>
      <c r="DL28" s="54">
        <f>COUNTIFS($C28:$CL28, 1, $C$53:$CL$53, 1)</f>
        <v>5</v>
      </c>
      <c r="DM28" s="54">
        <f>COUNTIFS($C28:$CL28, 0, $C$53:$CL$53, 1)</f>
        <v>0</v>
      </c>
      <c r="DN28" s="54">
        <f>COUNTIFS($C28:$CL28, "", $C$53:$CL$53, 1)</f>
        <v>8</v>
      </c>
      <c r="DO28" s="54">
        <f>DL28+DM28+DN28</f>
        <v>13</v>
      </c>
      <c r="DQ28" s="11">
        <f>COUNTIFS($C28:$CL28, 1, $C$50:$CL$50, 1)</f>
        <v>10</v>
      </c>
      <c r="DR28" s="11">
        <f>COUNTIFS($C28:$CL28, 0, $C$50:$CL$50, 1)</f>
        <v>1</v>
      </c>
      <c r="DS28" s="11">
        <f>COUNTIFS($C28:$CL28, "", $C$50:$CL$50, 1)</f>
        <v>7</v>
      </c>
      <c r="DT28" s="11">
        <f>DQ28+DR28+DS28</f>
        <v>18</v>
      </c>
      <c r="DV28" s="59">
        <f>COUNTIFS($C28:$CL28, 1, $C$51:$CL$51, 1)</f>
        <v>9</v>
      </c>
      <c r="DW28" s="59">
        <f>COUNTIFS($C28:$CL28, 0, $C$51:$CL$51, 1)</f>
        <v>1</v>
      </c>
      <c r="DX28" s="59">
        <f>COUNTIFS($C28:$CL28, "", $C$51:$CL$51, 1)</f>
        <v>4</v>
      </c>
      <c r="DY28" s="59">
        <f>DV28+DW28+DX28</f>
        <v>14</v>
      </c>
      <c r="EA28" s="64">
        <f>COUNTIFS($C28:$CL28, 1, $C$54:$CL$54, 1)</f>
        <v>12</v>
      </c>
      <c r="EB28" s="64">
        <f>COUNTIFS($C28:$CL28, 0, $C$54:$CL$54, 1)</f>
        <v>1</v>
      </c>
      <c r="EC28" s="64">
        <f>COUNTIFS($C28:$CL28, "", $C$54:$CL$54, 1)</f>
        <v>6</v>
      </c>
      <c r="ED28" s="64">
        <f>EA28+EB28+EC28</f>
        <v>19</v>
      </c>
      <c r="EF28" s="69">
        <f>COUNTIFS($C28:$CL28, 1, $C$55:$CL$55, 1)</f>
        <v>7</v>
      </c>
      <c r="EG28" s="69">
        <f>COUNTIFS($C28:$CL28, 0, $C$55:$CL$55, 1)</f>
        <v>0</v>
      </c>
      <c r="EH28" s="69">
        <f>COUNTIFS($C28:$CL28, "", $C$55:$CL$55, 1)</f>
        <v>3</v>
      </c>
      <c r="EI28" s="69">
        <f>EF28+EG28+EH28</f>
        <v>10</v>
      </c>
    </row>
    <row r="29" spans="1:143">
      <c r="A29" s="21" t="s">
        <v>217</v>
      </c>
      <c r="B29" s="25" t="s">
        <v>152</v>
      </c>
      <c r="C29" s="33">
        <v>1</v>
      </c>
      <c r="D29" s="33">
        <v>1</v>
      </c>
      <c r="E29" s="34">
        <v>1</v>
      </c>
      <c r="F29" s="34"/>
      <c r="G29" s="33">
        <v>1</v>
      </c>
      <c r="H29" s="33">
        <v>0</v>
      </c>
      <c r="J29" s="33">
        <v>1</v>
      </c>
      <c r="K29" s="34"/>
      <c r="L29" s="34">
        <v>1</v>
      </c>
      <c r="M29" s="34"/>
      <c r="N29" s="34">
        <v>1</v>
      </c>
      <c r="O29" s="33">
        <v>1</v>
      </c>
      <c r="P29" s="34">
        <v>1</v>
      </c>
      <c r="Q29" s="33">
        <v>0</v>
      </c>
      <c r="T29" s="34"/>
      <c r="U29" s="33">
        <v>1</v>
      </c>
      <c r="V29" s="34"/>
      <c r="W29" s="33">
        <v>0</v>
      </c>
      <c r="X29" s="34">
        <v>1</v>
      </c>
      <c r="Y29" s="33">
        <v>0</v>
      </c>
      <c r="Z29" s="34"/>
      <c r="AA29" s="33"/>
      <c r="AC29" s="34">
        <v>1</v>
      </c>
      <c r="AE29" s="33">
        <v>0</v>
      </c>
      <c r="AF29" s="33">
        <v>1</v>
      </c>
      <c r="AG29" s="33">
        <v>1</v>
      </c>
      <c r="AH29" s="34"/>
      <c r="AI29" s="34"/>
      <c r="AJ29" s="34"/>
      <c r="AK29" s="34"/>
      <c r="AL29" s="34"/>
      <c r="AM29" s="34"/>
      <c r="AN29" s="34">
        <v>1</v>
      </c>
      <c r="AO29" s="33">
        <v>0</v>
      </c>
      <c r="AP29" s="33"/>
      <c r="AQ29" s="33">
        <v>0</v>
      </c>
      <c r="AR29" s="33">
        <v>1</v>
      </c>
      <c r="AS29" s="33">
        <v>0</v>
      </c>
      <c r="AT29" s="33"/>
      <c r="AU29" s="33"/>
      <c r="AV29" s="33"/>
      <c r="AW29" s="33">
        <v>1</v>
      </c>
      <c r="AX29" s="33">
        <v>1</v>
      </c>
      <c r="AY29" s="33"/>
      <c r="AZ29" s="33"/>
      <c r="BA29" s="33"/>
      <c r="BB29" s="33"/>
      <c r="BD29" s="33">
        <v>1</v>
      </c>
      <c r="BE29" s="33"/>
      <c r="BF29" s="33">
        <v>1</v>
      </c>
      <c r="BG29" s="34">
        <v>1</v>
      </c>
      <c r="BH29" s="33"/>
      <c r="BI29" s="33">
        <v>1</v>
      </c>
      <c r="BJ29" s="33">
        <v>1</v>
      </c>
      <c r="BL29" s="33">
        <v>1</v>
      </c>
      <c r="BN29" s="33">
        <v>0</v>
      </c>
      <c r="BO29" s="33">
        <v>1</v>
      </c>
      <c r="BP29" s="33">
        <v>0</v>
      </c>
      <c r="BQ29" s="33">
        <v>0</v>
      </c>
      <c r="BR29" s="33">
        <v>1</v>
      </c>
      <c r="BS29" s="33">
        <v>1</v>
      </c>
      <c r="BU29" s="33">
        <v>1</v>
      </c>
      <c r="BV29" s="33">
        <v>0</v>
      </c>
      <c r="BX29" s="34"/>
      <c r="BY29" s="33">
        <v>1</v>
      </c>
      <c r="BZ29" s="33">
        <v>1</v>
      </c>
      <c r="CC29" s="33">
        <v>0</v>
      </c>
      <c r="CF29" s="33">
        <v>1</v>
      </c>
      <c r="CH29" s="33">
        <v>0</v>
      </c>
      <c r="CI29" s="33">
        <v>0</v>
      </c>
      <c r="CK29" s="34"/>
      <c r="CM29" s="80">
        <f t="shared" si="5"/>
        <v>3</v>
      </c>
      <c r="CN29" s="80">
        <f t="shared" si="6"/>
        <v>5</v>
      </c>
      <c r="CO29" s="80">
        <f t="shared" si="7"/>
        <v>6</v>
      </c>
      <c r="CP29" s="80">
        <f>SUM(Table1[[#This Row],[1 &amp; Asia]:[n.a. &amp; Asia]])</f>
        <v>14</v>
      </c>
      <c r="CR29" s="80">
        <f t="shared" si="1"/>
        <v>1</v>
      </c>
      <c r="CS29" s="80">
        <f t="shared" si="2"/>
        <v>2</v>
      </c>
      <c r="CT29" s="80">
        <f t="shared" si="3"/>
        <v>3</v>
      </c>
      <c r="CU29" s="80">
        <f>SUM(Table2[[#This Row],[1 &amp; SEA]:[n.a. &amp; SEA]])</f>
        <v>6</v>
      </c>
      <c r="CW29" s="78">
        <f>COUNTIF($C29:$CL29,1)</f>
        <v>31</v>
      </c>
      <c r="CX29" s="44">
        <f>COUNTIF($C29:$CL29,0)</f>
        <v>15</v>
      </c>
      <c r="CY29" s="44">
        <f>COUNTIF($C29:$CL29,"")</f>
        <v>42</v>
      </c>
      <c r="CZ29" s="44">
        <f>SUM(CW29:CY29)</f>
        <v>88</v>
      </c>
      <c r="DB29" s="8">
        <f>COUNTIFS($C29:$CL29, 1, $C$56:$CL$56, 1)</f>
        <v>13</v>
      </c>
      <c r="DC29" s="8">
        <f>COUNTIFS($C29:$CL29, 0, $C$56:$CL$56, 1)</f>
        <v>0</v>
      </c>
      <c r="DD29" s="8">
        <f>COUNTIFS($C29:$CL29, "", $C$56:$CL$56, 1)</f>
        <v>10</v>
      </c>
      <c r="DE29" s="8">
        <f>DB29+DC29+DD29</f>
        <v>23</v>
      </c>
      <c r="DG29" s="49">
        <f>COUNTIFS($C29:$CL29, 1, $C$52:$CL$52, 1)</f>
        <v>7</v>
      </c>
      <c r="DH29" s="49">
        <f>COUNTIFS($C29:$CL29, 0, $C$52:$CL$52, 1)</f>
        <v>0</v>
      </c>
      <c r="DI29" s="49">
        <f>COUNTIFS($C29:$CL29, "", $C$52:$CL$52, 1)</f>
        <v>4</v>
      </c>
      <c r="DJ29" s="49">
        <f>DG29+DH29+DI29</f>
        <v>11</v>
      </c>
      <c r="DL29" s="54">
        <f>COUNTIFS($C29:$CL29, 1, $C$53:$CL$53, 1)</f>
        <v>3</v>
      </c>
      <c r="DM29" s="54">
        <f>COUNTIFS($C29:$CL29, 0, $C$53:$CL$53, 1)</f>
        <v>4</v>
      </c>
      <c r="DN29" s="54">
        <f>COUNTIFS($C29:$CL29, "", $C$53:$CL$53, 1)</f>
        <v>6</v>
      </c>
      <c r="DO29" s="54">
        <f>DL29+DM29+DN29</f>
        <v>13</v>
      </c>
      <c r="DQ29" s="11">
        <f>COUNTIFS($C29:$CL29, 1, $C$50:$CL$50, 1)</f>
        <v>2</v>
      </c>
      <c r="DR29" s="11">
        <f>COUNTIFS($C29:$CL29, 0, $C$50:$CL$50, 1)</f>
        <v>8</v>
      </c>
      <c r="DS29" s="11">
        <f>COUNTIFS($C29:$CL29, "", $C$50:$CL$50, 1)</f>
        <v>8</v>
      </c>
      <c r="DT29" s="11">
        <f>DQ29+DR29+DS29</f>
        <v>18</v>
      </c>
      <c r="DV29" s="59">
        <f>COUNTIFS($C29:$CL29, 1, $C$51:$CL$51, 1)</f>
        <v>2</v>
      </c>
      <c r="DW29" s="59">
        <f>COUNTIFS($C29:$CL29, 0, $C$51:$CL$51, 1)</f>
        <v>8</v>
      </c>
      <c r="DX29" s="59">
        <f>COUNTIFS($C29:$CL29, "", $C$51:$CL$51, 1)</f>
        <v>4</v>
      </c>
      <c r="DY29" s="59">
        <f>DV29+DW29+DX29</f>
        <v>14</v>
      </c>
      <c r="EA29" s="64">
        <f>COUNTIFS($C29:$CL29, 1, $C$54:$CL$54, 1)</f>
        <v>6</v>
      </c>
      <c r="EB29" s="64">
        <f>COUNTIFS($C29:$CL29, 0, $C$54:$CL$54, 1)</f>
        <v>8</v>
      </c>
      <c r="EC29" s="64">
        <f>COUNTIFS($C29:$CL29, "", $C$54:$CL$54, 1)</f>
        <v>5</v>
      </c>
      <c r="ED29" s="64">
        <f>EA29+EB29+EC29</f>
        <v>19</v>
      </c>
      <c r="EF29" s="69">
        <f>COUNTIFS($C29:$CL29, 1, $C$55:$CL$55, 1)</f>
        <v>3</v>
      </c>
      <c r="EG29" s="69">
        <f>COUNTIFS($C29:$CL29, 0, $C$55:$CL$55, 1)</f>
        <v>3</v>
      </c>
      <c r="EH29" s="69">
        <f>COUNTIFS($C29:$CL29, "", $C$55:$CL$55, 1)</f>
        <v>4</v>
      </c>
      <c r="EI29" s="69">
        <f>EF29+EG29+EH29</f>
        <v>10</v>
      </c>
    </row>
    <row r="30" spans="1:143">
      <c r="A30" s="43" t="s">
        <v>198</v>
      </c>
      <c r="E30" s="34"/>
      <c r="F30" s="34"/>
      <c r="K30" s="34"/>
      <c r="L30" s="34"/>
      <c r="M30" s="34"/>
      <c r="P30" s="34"/>
      <c r="T30" s="34"/>
      <c r="V30" s="34"/>
      <c r="X30" s="34"/>
      <c r="Z30" s="34"/>
      <c r="AA30" s="33"/>
      <c r="AE30" s="33"/>
      <c r="AF30" s="33"/>
      <c r="AH30" s="34"/>
      <c r="AI30" s="34"/>
      <c r="AJ30" s="34"/>
      <c r="AK30" s="34"/>
      <c r="AL30" s="34"/>
      <c r="AM30" s="34"/>
      <c r="AN30" s="34"/>
      <c r="AP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D30" s="33"/>
      <c r="BE30" s="33"/>
      <c r="BF30" s="33"/>
      <c r="BH30" s="33"/>
      <c r="BI30" s="33"/>
      <c r="BX30" s="34"/>
      <c r="CK30" s="34"/>
      <c r="CS30" s="80"/>
      <c r="CT30" s="80"/>
      <c r="CU30" s="80"/>
      <c r="CW30" s="78"/>
    </row>
    <row r="31" spans="1:143">
      <c r="A31" s="21" t="s">
        <v>218</v>
      </c>
      <c r="B31" s="25" t="s">
        <v>152</v>
      </c>
      <c r="C31" s="33">
        <v>1</v>
      </c>
      <c r="D31" s="33">
        <v>1</v>
      </c>
      <c r="E31" s="34">
        <v>1</v>
      </c>
      <c r="F31" s="34">
        <v>0</v>
      </c>
      <c r="G31" s="33">
        <v>1</v>
      </c>
      <c r="H31" s="33">
        <v>0</v>
      </c>
      <c r="I31" s="33">
        <v>1</v>
      </c>
      <c r="J31" s="33">
        <v>1</v>
      </c>
      <c r="K31" s="34">
        <v>1</v>
      </c>
      <c r="L31" s="34">
        <v>1</v>
      </c>
      <c r="M31" s="34">
        <v>1</v>
      </c>
      <c r="N31" s="34">
        <v>1</v>
      </c>
      <c r="O31" s="33">
        <v>1</v>
      </c>
      <c r="P31" s="34">
        <v>1</v>
      </c>
      <c r="Q31" s="33">
        <v>1</v>
      </c>
      <c r="R31" s="33">
        <v>1</v>
      </c>
      <c r="S31" s="33">
        <v>1</v>
      </c>
      <c r="T31" s="34">
        <v>1</v>
      </c>
      <c r="U31" s="33">
        <v>1</v>
      </c>
      <c r="V31" s="34">
        <v>1</v>
      </c>
      <c r="W31" s="33">
        <v>1</v>
      </c>
      <c r="X31" s="34">
        <v>1</v>
      </c>
      <c r="Y31" s="33">
        <v>1</v>
      </c>
      <c r="Z31" s="34">
        <v>1</v>
      </c>
      <c r="AA31" s="33">
        <v>1</v>
      </c>
      <c r="AB31" s="34">
        <v>1</v>
      </c>
      <c r="AC31" s="34">
        <v>1</v>
      </c>
      <c r="AD31" s="34">
        <v>0</v>
      </c>
      <c r="AE31" s="33">
        <v>1</v>
      </c>
      <c r="AF31" s="33">
        <v>1</v>
      </c>
      <c r="AG31" s="33">
        <v>1</v>
      </c>
      <c r="AH31" s="34">
        <v>0</v>
      </c>
      <c r="AI31" s="34">
        <v>1</v>
      </c>
      <c r="AJ31" s="34">
        <v>0</v>
      </c>
      <c r="AK31" s="34">
        <v>1</v>
      </c>
      <c r="AL31" s="34">
        <v>1</v>
      </c>
      <c r="AM31" s="34">
        <v>1</v>
      </c>
      <c r="AN31" s="34">
        <v>1</v>
      </c>
      <c r="AO31" s="33">
        <v>1</v>
      </c>
      <c r="AP31" s="33">
        <v>1</v>
      </c>
      <c r="AQ31" s="33">
        <v>1</v>
      </c>
      <c r="AR31" s="33">
        <v>1</v>
      </c>
      <c r="AS31" s="33">
        <v>0</v>
      </c>
      <c r="AT31" s="33">
        <v>1</v>
      </c>
      <c r="AU31" s="33">
        <v>1</v>
      </c>
      <c r="AV31" s="33">
        <v>1</v>
      </c>
      <c r="AW31" s="33">
        <v>1</v>
      </c>
      <c r="AX31" s="33">
        <v>1</v>
      </c>
      <c r="AY31" s="33">
        <v>0</v>
      </c>
      <c r="AZ31" s="33">
        <v>1</v>
      </c>
      <c r="BA31" s="33">
        <v>1</v>
      </c>
      <c r="BB31" s="33">
        <v>1</v>
      </c>
      <c r="BC31" s="33">
        <v>1</v>
      </c>
      <c r="BD31" s="33">
        <v>1</v>
      </c>
      <c r="BE31" s="33">
        <v>1</v>
      </c>
      <c r="BF31" s="33">
        <v>1</v>
      </c>
      <c r="BG31" s="34">
        <v>1</v>
      </c>
      <c r="BH31" s="33">
        <v>1</v>
      </c>
      <c r="BI31" s="33">
        <v>1</v>
      </c>
      <c r="BJ31" s="33">
        <v>1</v>
      </c>
      <c r="BK31" s="33">
        <v>1</v>
      </c>
      <c r="BL31" s="33">
        <v>1</v>
      </c>
      <c r="BM31" s="33">
        <v>0</v>
      </c>
      <c r="BN31" s="33">
        <v>1</v>
      </c>
      <c r="BO31" s="33">
        <v>1</v>
      </c>
      <c r="BP31" s="33">
        <v>1</v>
      </c>
      <c r="BQ31" s="33">
        <v>0</v>
      </c>
      <c r="BR31" s="33">
        <v>1</v>
      </c>
      <c r="BS31" s="33">
        <v>1</v>
      </c>
      <c r="BT31" s="33">
        <v>0</v>
      </c>
      <c r="BU31" s="33">
        <v>1</v>
      </c>
      <c r="BV31" s="33">
        <v>1</v>
      </c>
      <c r="BW31" s="33">
        <v>0</v>
      </c>
      <c r="BX31" s="34">
        <v>1</v>
      </c>
      <c r="BY31" s="33">
        <v>1</v>
      </c>
      <c r="BZ31" s="33">
        <v>1</v>
      </c>
      <c r="CA31" s="33">
        <v>1</v>
      </c>
      <c r="CB31" s="33">
        <v>1</v>
      </c>
      <c r="CC31" s="33">
        <v>1</v>
      </c>
      <c r="CD31" s="33">
        <v>0</v>
      </c>
      <c r="CE31" s="33">
        <v>1</v>
      </c>
      <c r="CF31" s="33">
        <v>1</v>
      </c>
      <c r="CG31" s="33">
        <v>0</v>
      </c>
      <c r="CH31" s="33">
        <v>1</v>
      </c>
      <c r="CI31" s="33">
        <v>1</v>
      </c>
      <c r="CJ31" s="33">
        <v>1</v>
      </c>
      <c r="CK31" s="33">
        <v>1</v>
      </c>
      <c r="CL31" s="34">
        <v>1</v>
      </c>
      <c r="CM31" s="80">
        <f t="shared" si="5"/>
        <v>12</v>
      </c>
      <c r="CN31" s="80">
        <f t="shared" si="6"/>
        <v>2</v>
      </c>
      <c r="CO31" s="80">
        <f t="shared" si="7"/>
        <v>0</v>
      </c>
      <c r="CP31" s="80">
        <f>SUM(Table1[[#This Row],[1 &amp; Asia]:[n.a. &amp; Asia]])</f>
        <v>14</v>
      </c>
      <c r="CR31" s="80">
        <f t="shared" si="1"/>
        <v>6</v>
      </c>
      <c r="CS31" s="80">
        <f t="shared" si="2"/>
        <v>0</v>
      </c>
      <c r="CT31" s="80">
        <f t="shared" si="3"/>
        <v>0</v>
      </c>
      <c r="CU31" s="80">
        <f>SUM(Table2[[#This Row],[1 &amp; SEA]:[n.a. &amp; SEA]])</f>
        <v>6</v>
      </c>
      <c r="CW31" s="78">
        <f>COUNTIF($C31:$CL31,1)</f>
        <v>75</v>
      </c>
      <c r="CX31" s="44">
        <f>COUNTIF($C31:$CL31,0)</f>
        <v>13</v>
      </c>
      <c r="CY31" s="44">
        <f>COUNTIF($C31:$CL31,"")</f>
        <v>0</v>
      </c>
      <c r="CZ31" s="44">
        <f>SUM(CW31:CY31)</f>
        <v>88</v>
      </c>
      <c r="DB31" s="8">
        <f>COUNTIFS($C31:$CL31, 1, $C$56:$CL$56, 1)</f>
        <v>20</v>
      </c>
      <c r="DC31" s="8">
        <f>COUNTIFS($C31:$CL31, 0, $C$56:$CL$56, 1)</f>
        <v>3</v>
      </c>
      <c r="DD31" s="8">
        <f>COUNTIFS($C31:$CL31, "", $C$56:$CL$56, 1)</f>
        <v>0</v>
      </c>
      <c r="DE31" s="8">
        <f>DB31+DC31+DD31</f>
        <v>23</v>
      </c>
      <c r="DG31" s="49">
        <f>COUNTIFS($C31:$CL31, 1, $C$52:$CL$52, 1)</f>
        <v>11</v>
      </c>
      <c r="DH31" s="49">
        <f>COUNTIFS($C31:$CL31, 0, $C$52:$CL$52, 1)</f>
        <v>0</v>
      </c>
      <c r="DI31" s="49">
        <f>COUNTIFS($C31:$CL31, "", $C$52:$CL$52, 1)</f>
        <v>0</v>
      </c>
      <c r="DJ31" s="49">
        <f>DG31+DH31+DI31</f>
        <v>11</v>
      </c>
      <c r="DL31" s="54">
        <f>COUNTIFS($C31:$CL31, 1, $C$53:$CL$53, 1)</f>
        <v>12</v>
      </c>
      <c r="DM31" s="54">
        <f>COUNTIFS($C31:$CL31, 0, $C$53:$CL$53, 1)</f>
        <v>1</v>
      </c>
      <c r="DN31" s="54">
        <f>COUNTIFS($C31:$CL31, "", $C$53:$CL$53, 1)</f>
        <v>0</v>
      </c>
      <c r="DO31" s="54">
        <f>DL31+DM31+DN31</f>
        <v>13</v>
      </c>
      <c r="DQ31" s="11">
        <f>COUNTIFS($C31:$CL31, 1, $C$50:$CL$50, 1)</f>
        <v>16</v>
      </c>
      <c r="DR31" s="11">
        <f>COUNTIFS($C31:$CL31, 0, $C$50:$CL$50, 1)</f>
        <v>2</v>
      </c>
      <c r="DS31" s="11">
        <f>COUNTIFS($C31:$CL31, "", $C$50:$CL$50, 1)</f>
        <v>0</v>
      </c>
      <c r="DT31" s="11">
        <f>DQ31+DR31+DS31</f>
        <v>18</v>
      </c>
      <c r="DV31" s="59">
        <f>COUNTIFS($C31:$CL31, 1, $C$51:$CL$51, 1)</f>
        <v>13</v>
      </c>
      <c r="DW31" s="59">
        <f>COUNTIFS($C31:$CL31, 0, $C$51:$CL$51, 1)</f>
        <v>1</v>
      </c>
      <c r="DX31" s="59">
        <f>COUNTIFS($C31:$CL31, "", $C$51:$CL$51, 1)</f>
        <v>0</v>
      </c>
      <c r="DY31" s="59">
        <f>DV31+DW31+DX31</f>
        <v>14</v>
      </c>
      <c r="EA31" s="64">
        <f>COUNTIFS($C31:$CL31, 1, $C$54:$CL$54, 1)</f>
        <v>18</v>
      </c>
      <c r="EB31" s="64">
        <f>COUNTIFS($C31:$CL31, 0, $C$54:$CL$54, 1)</f>
        <v>1</v>
      </c>
      <c r="EC31" s="64">
        <f>COUNTIFS($C31:$CL31, "", $C$54:$CL$54, 1)</f>
        <v>0</v>
      </c>
      <c r="ED31" s="64">
        <f>EA31+EB31+EC31</f>
        <v>19</v>
      </c>
      <c r="EF31" s="69">
        <f>COUNTIFS($C31:$CL31, 1, $C$55:$CL$55, 1)</f>
        <v>9</v>
      </c>
      <c r="EG31" s="69">
        <f>COUNTIFS($C31:$CL31, 0, $C$55:$CL$55, 1)</f>
        <v>1</v>
      </c>
      <c r="EH31" s="69">
        <f>COUNTIFS($C31:$CL31, "", $C$55:$CL$55, 1)</f>
        <v>0</v>
      </c>
      <c r="EI31" s="69">
        <f>EF31+EG31+EH31</f>
        <v>10</v>
      </c>
      <c r="EK31" s="2">
        <v>1</v>
      </c>
      <c r="EL31" s="2">
        <v>1</v>
      </c>
      <c r="EM31" s="33">
        <v>0</v>
      </c>
    </row>
    <row r="32" spans="1:143">
      <c r="A32" s="21" t="s">
        <v>219</v>
      </c>
      <c r="B32" s="25" t="s">
        <v>152</v>
      </c>
      <c r="C32" s="33">
        <v>1</v>
      </c>
      <c r="D32" s="33">
        <v>1</v>
      </c>
      <c r="E32" s="34">
        <v>1</v>
      </c>
      <c r="F32" s="34"/>
      <c r="I32" s="33">
        <v>1</v>
      </c>
      <c r="J32" s="33">
        <v>0</v>
      </c>
      <c r="K32" s="34"/>
      <c r="L32" s="34">
        <v>1</v>
      </c>
      <c r="M32" s="34">
        <v>1</v>
      </c>
      <c r="O32" s="33">
        <v>1</v>
      </c>
      <c r="P32" s="34">
        <v>1</v>
      </c>
      <c r="Q32" s="33">
        <v>0</v>
      </c>
      <c r="R32" s="33">
        <v>1</v>
      </c>
      <c r="S32" s="33">
        <v>1</v>
      </c>
      <c r="T32" s="34">
        <v>1</v>
      </c>
      <c r="U32" s="33">
        <v>1</v>
      </c>
      <c r="V32" s="34">
        <v>1</v>
      </c>
      <c r="W32" s="33">
        <v>0</v>
      </c>
      <c r="X32" s="34">
        <v>1</v>
      </c>
      <c r="Z32" s="34">
        <v>1</v>
      </c>
      <c r="AA32" s="33">
        <v>0</v>
      </c>
      <c r="AC32" s="34">
        <v>1</v>
      </c>
      <c r="AE32" s="33">
        <v>0</v>
      </c>
      <c r="AF32" s="33">
        <v>0</v>
      </c>
      <c r="AH32" s="34"/>
      <c r="AI32" s="34">
        <v>1</v>
      </c>
      <c r="AJ32" s="34"/>
      <c r="AK32" s="34">
        <v>1</v>
      </c>
      <c r="AL32" s="34">
        <v>0</v>
      </c>
      <c r="AM32" s="34">
        <v>1</v>
      </c>
      <c r="AN32" s="34">
        <v>1</v>
      </c>
      <c r="AO32" s="33">
        <v>0</v>
      </c>
      <c r="AP32" s="33">
        <v>1</v>
      </c>
      <c r="AR32" s="33">
        <v>1</v>
      </c>
      <c r="AS32" s="33"/>
      <c r="AT32" s="33">
        <v>1</v>
      </c>
      <c r="AU32" s="33"/>
      <c r="AV32" s="33">
        <v>1</v>
      </c>
      <c r="AW32" s="33">
        <v>0</v>
      </c>
      <c r="AX32" s="33">
        <v>1</v>
      </c>
      <c r="AY32" s="33">
        <v>0</v>
      </c>
      <c r="AZ32" s="33">
        <v>1</v>
      </c>
      <c r="BA32" s="33">
        <v>1</v>
      </c>
      <c r="BB32" s="33">
        <v>1</v>
      </c>
      <c r="BC32" s="33">
        <v>1</v>
      </c>
      <c r="BD32" s="33">
        <v>0</v>
      </c>
      <c r="BE32" s="33">
        <v>1</v>
      </c>
      <c r="BF32" s="33">
        <v>1</v>
      </c>
      <c r="BG32" s="34">
        <v>1</v>
      </c>
      <c r="BH32" s="33">
        <v>1</v>
      </c>
      <c r="BI32" s="33">
        <v>0</v>
      </c>
      <c r="BJ32" s="33">
        <v>1</v>
      </c>
      <c r="BK32" s="33">
        <v>1</v>
      </c>
      <c r="BL32" s="33">
        <v>1</v>
      </c>
      <c r="BN32" s="33">
        <v>0</v>
      </c>
      <c r="BO32" s="33">
        <v>1</v>
      </c>
      <c r="BP32" s="33">
        <v>0</v>
      </c>
      <c r="BR32" s="33">
        <v>1</v>
      </c>
      <c r="BS32" s="33">
        <v>1</v>
      </c>
      <c r="BU32" s="33">
        <v>1</v>
      </c>
      <c r="BV32" s="33">
        <v>0</v>
      </c>
      <c r="BX32" s="34"/>
      <c r="BY32" s="33">
        <v>1</v>
      </c>
      <c r="CA32" s="33">
        <v>1</v>
      </c>
      <c r="CC32" s="33">
        <v>0</v>
      </c>
      <c r="CH32" s="33">
        <v>0</v>
      </c>
      <c r="CI32" s="33">
        <v>0</v>
      </c>
      <c r="CK32" s="34">
        <v>1</v>
      </c>
      <c r="CL32" s="33">
        <v>1</v>
      </c>
      <c r="CM32" s="80">
        <f t="shared" si="5"/>
        <v>5</v>
      </c>
      <c r="CN32" s="80">
        <f t="shared" si="6"/>
        <v>4</v>
      </c>
      <c r="CO32" s="80">
        <f t="shared" si="7"/>
        <v>5</v>
      </c>
      <c r="CP32" s="80">
        <f>SUM(Table1[[#This Row],[1 &amp; Asia]:[n.a. &amp; Asia]])</f>
        <v>14</v>
      </c>
      <c r="CR32" s="80">
        <f t="shared" si="1"/>
        <v>2</v>
      </c>
      <c r="CS32" s="80">
        <f t="shared" si="2"/>
        <v>3</v>
      </c>
      <c r="CT32" s="80">
        <f t="shared" si="3"/>
        <v>1</v>
      </c>
      <c r="CU32" s="80">
        <f>SUM(Table2[[#This Row],[1 &amp; SEA]:[n.a. &amp; SEA]])</f>
        <v>6</v>
      </c>
      <c r="CW32" s="78">
        <f>COUNTIF($C32:$CL32,1)</f>
        <v>44</v>
      </c>
      <c r="CX32" s="44">
        <f>COUNTIF($C32:$CL32,0)</f>
        <v>18</v>
      </c>
      <c r="CY32" s="44">
        <f>COUNTIF($C32:$CL32,"")</f>
        <v>26</v>
      </c>
      <c r="CZ32" s="44">
        <f>SUM(CW32:CY32)</f>
        <v>88</v>
      </c>
      <c r="DB32" s="8">
        <f>COUNTIFS($C32:$CL32, 1, $C$56:$CL$56, 1)</f>
        <v>13</v>
      </c>
      <c r="DC32" s="8">
        <f>COUNTIFS($C32:$CL32, 0, $C$56:$CL$56, 1)</f>
        <v>2</v>
      </c>
      <c r="DD32" s="8">
        <f>COUNTIFS($C32:$CL32, "", $C$56:$CL$56, 1)</f>
        <v>8</v>
      </c>
      <c r="DE32" s="8">
        <f>DB32+DC32+DD32</f>
        <v>23</v>
      </c>
      <c r="DG32" s="49">
        <f>COUNTIFS($C32:$CL32, 1, $C$52:$CL$52, 1)</f>
        <v>10</v>
      </c>
      <c r="DH32" s="49">
        <f>COUNTIFS($C32:$CL32, 0, $C$52:$CL$52, 1)</f>
        <v>0</v>
      </c>
      <c r="DI32" s="49">
        <f>COUNTIFS($C32:$CL32, "", $C$52:$CL$52, 1)</f>
        <v>1</v>
      </c>
      <c r="DJ32" s="49">
        <f>DG32+DH32+DI32</f>
        <v>11</v>
      </c>
      <c r="DL32" s="54">
        <f>COUNTIFS($C32:$CL32, 1, $C$53:$CL$53, 1)</f>
        <v>6</v>
      </c>
      <c r="DM32" s="54">
        <f>COUNTIFS($C32:$CL32, 0, $C$53:$CL$53, 1)</f>
        <v>4</v>
      </c>
      <c r="DN32" s="54">
        <f>COUNTIFS($C32:$CL32, "", $C$53:$CL$53, 1)</f>
        <v>3</v>
      </c>
      <c r="DO32" s="54">
        <f>DL32+DM32+DN32</f>
        <v>13</v>
      </c>
      <c r="DQ32" s="11">
        <f>COUNTIFS($C32:$CL32, 1, $C$50:$CL$50, 1)</f>
        <v>6</v>
      </c>
      <c r="DR32" s="11">
        <f>COUNTIFS($C32:$CL32, 0, $C$50:$CL$50, 1)</f>
        <v>8</v>
      </c>
      <c r="DS32" s="11">
        <f>COUNTIFS($C32:$CL32, "", $C$50:$CL$50, 1)</f>
        <v>4</v>
      </c>
      <c r="DT32" s="11">
        <f>DQ32+DR32+DS32</f>
        <v>18</v>
      </c>
      <c r="DV32" s="59">
        <f>COUNTIFS($C32:$CL32, 1, $C$51:$CL$51, 1)</f>
        <v>4</v>
      </c>
      <c r="DW32" s="59">
        <f>COUNTIFS($C32:$CL32, 0, $C$51:$CL$51, 1)</f>
        <v>8</v>
      </c>
      <c r="DX32" s="59">
        <f>COUNTIFS($C32:$CL32, "", $C$51:$CL$51, 1)</f>
        <v>2</v>
      </c>
      <c r="DY32" s="59">
        <f>DV32+DW32+DX32</f>
        <v>14</v>
      </c>
      <c r="EA32" s="64">
        <f>COUNTIFS($C32:$CL32, 1, $C$54:$CL$54, 1)</f>
        <v>9</v>
      </c>
      <c r="EB32" s="64">
        <f>COUNTIFS($C32:$CL32, 0, $C$54:$CL$54, 1)</f>
        <v>7</v>
      </c>
      <c r="EC32" s="64">
        <f>COUNTIFS($C32:$CL32, "", $C$54:$CL$54, 1)</f>
        <v>3</v>
      </c>
      <c r="ED32" s="64">
        <f>EA32+EB32+EC32</f>
        <v>19</v>
      </c>
      <c r="EF32" s="69">
        <f>COUNTIFS($C32:$CL32, 1, $C$55:$CL$55, 1)</f>
        <v>4</v>
      </c>
      <c r="EG32" s="69">
        <f>COUNTIFS($C32:$CL32, 0, $C$55:$CL$55, 1)</f>
        <v>5</v>
      </c>
      <c r="EH32" s="69">
        <f>COUNTIFS($C32:$CL32, "", $C$55:$CL$55, 1)</f>
        <v>1</v>
      </c>
      <c r="EI32" s="69">
        <f>EF32+EG32+EH32</f>
        <v>10</v>
      </c>
    </row>
    <row r="33" spans="1:143">
      <c r="A33" s="21" t="s">
        <v>220</v>
      </c>
      <c r="B33" s="25" t="s">
        <v>152</v>
      </c>
      <c r="C33" s="33">
        <v>1</v>
      </c>
      <c r="D33" s="33">
        <v>0</v>
      </c>
      <c r="E33" s="34">
        <v>0</v>
      </c>
      <c r="F33" s="34"/>
      <c r="G33" s="33">
        <v>0</v>
      </c>
      <c r="J33" s="33">
        <v>0</v>
      </c>
      <c r="K33" s="34"/>
      <c r="L33" s="34">
        <v>0</v>
      </c>
      <c r="M33" s="34">
        <v>1</v>
      </c>
      <c r="N33" s="34">
        <v>0</v>
      </c>
      <c r="O33" s="33">
        <v>0</v>
      </c>
      <c r="P33" s="34">
        <v>0</v>
      </c>
      <c r="Q33" s="33">
        <v>1</v>
      </c>
      <c r="R33" s="33">
        <v>0</v>
      </c>
      <c r="S33" s="33">
        <v>0</v>
      </c>
      <c r="T33" s="34">
        <v>0</v>
      </c>
      <c r="U33" s="33">
        <v>0</v>
      </c>
      <c r="V33" s="34"/>
      <c r="W33" s="33">
        <v>1</v>
      </c>
      <c r="X33" s="34">
        <v>0</v>
      </c>
      <c r="Y33" s="33">
        <v>1</v>
      </c>
      <c r="Z33" s="34"/>
      <c r="AA33" s="33"/>
      <c r="AE33" s="33">
        <v>1</v>
      </c>
      <c r="AF33" s="33">
        <v>0</v>
      </c>
      <c r="AG33" s="33">
        <v>0</v>
      </c>
      <c r="AH33" s="34"/>
      <c r="AI33" s="34"/>
      <c r="AJ33" s="34"/>
      <c r="AK33" s="34">
        <v>1</v>
      </c>
      <c r="AL33" s="34">
        <v>1</v>
      </c>
      <c r="AM33" s="34"/>
      <c r="AN33" s="34">
        <v>0</v>
      </c>
      <c r="AO33" s="33">
        <v>1</v>
      </c>
      <c r="AP33" s="33"/>
      <c r="AS33" s="33"/>
      <c r="AT33" s="33">
        <v>0</v>
      </c>
      <c r="AU33" s="33">
        <v>0</v>
      </c>
      <c r="AV33" s="33"/>
      <c r="AW33" s="33"/>
      <c r="AX33" s="33"/>
      <c r="AY33" s="33"/>
      <c r="AZ33" s="33">
        <v>0</v>
      </c>
      <c r="BA33" s="33"/>
      <c r="BB33" s="33"/>
      <c r="BC33" s="33">
        <v>0</v>
      </c>
      <c r="BD33" s="33">
        <v>0</v>
      </c>
      <c r="BE33" s="33"/>
      <c r="BF33" s="33">
        <v>0</v>
      </c>
      <c r="BH33" s="33">
        <v>0</v>
      </c>
      <c r="BI33" s="33"/>
      <c r="BJ33" s="33">
        <v>0</v>
      </c>
      <c r="BK33" s="33">
        <v>0</v>
      </c>
      <c r="BL33" s="33">
        <v>0</v>
      </c>
      <c r="BN33" s="33">
        <v>1</v>
      </c>
      <c r="BO33" s="33">
        <v>0</v>
      </c>
      <c r="BP33" s="33">
        <v>1</v>
      </c>
      <c r="BS33" s="33">
        <v>0</v>
      </c>
      <c r="BT33" s="33">
        <v>1</v>
      </c>
      <c r="BU33" s="33">
        <v>1</v>
      </c>
      <c r="BV33" s="33">
        <v>1</v>
      </c>
      <c r="BX33" s="34">
        <v>1</v>
      </c>
      <c r="BY33" s="33">
        <v>0</v>
      </c>
      <c r="BZ33" s="33">
        <v>0</v>
      </c>
      <c r="CC33" s="33">
        <v>1</v>
      </c>
      <c r="CI33" s="33">
        <v>1</v>
      </c>
      <c r="CJ33" s="33">
        <v>0</v>
      </c>
      <c r="CK33" s="34">
        <v>0</v>
      </c>
      <c r="CL33" s="33">
        <v>0</v>
      </c>
      <c r="CM33" s="80">
        <f t="shared" si="5"/>
        <v>2</v>
      </c>
      <c r="CN33" s="80">
        <f t="shared" si="6"/>
        <v>4</v>
      </c>
      <c r="CO33" s="80">
        <f t="shared" si="7"/>
        <v>8</v>
      </c>
      <c r="CP33" s="80">
        <f>SUM(Table1[[#This Row],[1 &amp; Asia]:[n.a. &amp; Asia]])</f>
        <v>14</v>
      </c>
      <c r="CR33" s="80">
        <f t="shared" si="1"/>
        <v>1</v>
      </c>
      <c r="CS33" s="80">
        <f t="shared" si="2"/>
        <v>2</v>
      </c>
      <c r="CT33" s="80">
        <f t="shared" si="3"/>
        <v>3</v>
      </c>
      <c r="CU33" s="80">
        <f>SUM(Table2[[#This Row],[1 &amp; SEA]:[n.a. &amp; SEA]])</f>
        <v>6</v>
      </c>
      <c r="CW33" s="78">
        <f>COUNTIF($C33:$CL33,1)</f>
        <v>17</v>
      </c>
      <c r="CX33" s="44">
        <f>COUNTIF($C33:$CL33,0)</f>
        <v>33</v>
      </c>
      <c r="CY33" s="44">
        <f>COUNTIF($C33:$CL33,"")</f>
        <v>38</v>
      </c>
      <c r="CZ33" s="44">
        <f>SUM(CW33:CY33)</f>
        <v>88</v>
      </c>
      <c r="DB33" s="8">
        <f>COUNTIFS($C33:$CL33, 1, $C$56:$CL$56, 1)</f>
        <v>1</v>
      </c>
      <c r="DC33" s="8">
        <f>COUNTIFS($C33:$CL33, 0, $C$56:$CL$56, 1)</f>
        <v>13</v>
      </c>
      <c r="DD33" s="8">
        <f>COUNTIFS($C33:$CL33, "", $C$56:$CL$56, 1)</f>
        <v>9</v>
      </c>
      <c r="DE33" s="8">
        <f>DB33+DC33+DD33</f>
        <v>23</v>
      </c>
      <c r="DG33" s="49">
        <f>COUNTIFS($C33:$CL33, 1, $C$52:$CL$52, 1)</f>
        <v>0</v>
      </c>
      <c r="DH33" s="49">
        <f>COUNTIFS($C33:$CL33, 0, $C$52:$CL$52, 1)</f>
        <v>9</v>
      </c>
      <c r="DI33" s="49">
        <f>COUNTIFS($C33:$CL33, "", $C$52:$CL$52, 1)</f>
        <v>2</v>
      </c>
      <c r="DJ33" s="49">
        <f>DG33+DH33+DI33</f>
        <v>11</v>
      </c>
      <c r="DL33" s="54">
        <f>COUNTIFS($C33:$CL33, 1, $C$53:$CL$53, 1)</f>
        <v>3</v>
      </c>
      <c r="DM33" s="54">
        <f>COUNTIFS($C33:$CL33, 0, $C$53:$CL$53, 1)</f>
        <v>2</v>
      </c>
      <c r="DN33" s="54">
        <f>COUNTIFS($C33:$CL33, "", $C$53:$CL$53, 1)</f>
        <v>8</v>
      </c>
      <c r="DO33" s="54">
        <f>DL33+DM33+DN33</f>
        <v>13</v>
      </c>
      <c r="DQ33" s="11">
        <f>COUNTIFS($C33:$CL33, 1, $C$50:$CL$50, 1)</f>
        <v>12</v>
      </c>
      <c r="DR33" s="11">
        <f>COUNTIFS($C33:$CL33, 0, $C$50:$CL$50, 1)</f>
        <v>1</v>
      </c>
      <c r="DS33" s="11">
        <f>COUNTIFS($C33:$CL33, "", $C$50:$CL$50, 1)</f>
        <v>5</v>
      </c>
      <c r="DT33" s="11">
        <f>DQ33+DR33+DS33</f>
        <v>18</v>
      </c>
      <c r="DV33" s="59">
        <f>COUNTIFS($C33:$CL33, 1, $C$51:$CL$51, 1)</f>
        <v>11</v>
      </c>
      <c r="DW33" s="59">
        <f>COUNTIFS($C33:$CL33, 0, $C$51:$CL$51, 1)</f>
        <v>1</v>
      </c>
      <c r="DX33" s="59">
        <f>COUNTIFS($C33:$CL33, "", $C$51:$CL$51, 1)</f>
        <v>2</v>
      </c>
      <c r="DY33" s="59">
        <f>DV33+DW33+DX33</f>
        <v>14</v>
      </c>
      <c r="EA33" s="64">
        <f>COUNTIFS($C33:$CL33, 1, $C$54:$CL$54, 1)</f>
        <v>11</v>
      </c>
      <c r="EB33" s="64">
        <f>COUNTIFS($C33:$CL33, 0, $C$54:$CL$54, 1)</f>
        <v>3</v>
      </c>
      <c r="EC33" s="64">
        <f>COUNTIFS($C33:$CL33, "", $C$54:$CL$54, 1)</f>
        <v>5</v>
      </c>
      <c r="ED33" s="64">
        <f>EA33+EB33+EC33</f>
        <v>19</v>
      </c>
      <c r="EF33" s="69">
        <f>COUNTIFS($C33:$CL33, 1, $C$55:$CL$55, 1)</f>
        <v>5</v>
      </c>
      <c r="EG33" s="69">
        <f>COUNTIFS($C33:$CL33, 0, $C$55:$CL$55, 1)</f>
        <v>1</v>
      </c>
      <c r="EH33" s="69">
        <f>COUNTIFS($C33:$CL33, "", $C$55:$CL$55, 1)</f>
        <v>4</v>
      </c>
      <c r="EI33" s="69">
        <f>EF33+EG33+EH33</f>
        <v>10</v>
      </c>
    </row>
    <row r="34" spans="1:143">
      <c r="A34" s="21" t="s">
        <v>221</v>
      </c>
      <c r="B34" s="25" t="s">
        <v>152</v>
      </c>
      <c r="C34" s="33">
        <v>1</v>
      </c>
      <c r="D34" s="33">
        <v>1</v>
      </c>
      <c r="E34" s="34">
        <v>1</v>
      </c>
      <c r="F34" s="34"/>
      <c r="G34" s="33">
        <v>1</v>
      </c>
      <c r="I34" s="33">
        <v>1</v>
      </c>
      <c r="J34" s="33">
        <v>1</v>
      </c>
      <c r="K34" s="34"/>
      <c r="L34" s="34">
        <v>1</v>
      </c>
      <c r="M34" s="34">
        <v>0</v>
      </c>
      <c r="N34" s="34">
        <v>1</v>
      </c>
      <c r="O34" s="33">
        <v>1</v>
      </c>
      <c r="P34" s="34">
        <v>1</v>
      </c>
      <c r="Q34" s="33">
        <v>0</v>
      </c>
      <c r="R34" s="33">
        <v>1</v>
      </c>
      <c r="S34" s="33">
        <v>1</v>
      </c>
      <c r="T34" s="34">
        <v>1</v>
      </c>
      <c r="U34" s="33">
        <v>1</v>
      </c>
      <c r="V34" s="34">
        <v>1</v>
      </c>
      <c r="W34" s="33">
        <v>0</v>
      </c>
      <c r="X34" s="34">
        <v>1</v>
      </c>
      <c r="Y34" s="33">
        <v>1</v>
      </c>
      <c r="Z34" s="34">
        <v>1</v>
      </c>
      <c r="AA34" s="33">
        <v>1</v>
      </c>
      <c r="AC34" s="34">
        <v>1</v>
      </c>
      <c r="AE34" s="33">
        <v>0</v>
      </c>
      <c r="AF34" s="33">
        <v>1</v>
      </c>
      <c r="AG34" s="33">
        <v>1</v>
      </c>
      <c r="AH34" s="34"/>
      <c r="AI34" s="34">
        <v>1</v>
      </c>
      <c r="AJ34" s="34"/>
      <c r="AK34" s="34">
        <v>1</v>
      </c>
      <c r="AL34" s="34">
        <v>0</v>
      </c>
      <c r="AM34" s="34">
        <v>1</v>
      </c>
      <c r="AN34" s="34">
        <v>1</v>
      </c>
      <c r="AP34" s="33">
        <v>1</v>
      </c>
      <c r="AQ34" s="33">
        <v>1</v>
      </c>
      <c r="AR34" s="33">
        <v>1</v>
      </c>
      <c r="AS34" s="33"/>
      <c r="AT34" s="33">
        <v>1</v>
      </c>
      <c r="AU34" s="33"/>
      <c r="AV34" s="33"/>
      <c r="AW34" s="33">
        <v>1</v>
      </c>
      <c r="AX34" s="33"/>
      <c r="AY34" s="33"/>
      <c r="AZ34" s="33"/>
      <c r="BA34" s="33"/>
      <c r="BB34" s="33"/>
      <c r="BD34" s="33">
        <v>1</v>
      </c>
      <c r="BE34" s="33"/>
      <c r="BF34" s="33"/>
      <c r="BG34" s="34">
        <v>1</v>
      </c>
      <c r="BH34" s="33">
        <v>1</v>
      </c>
      <c r="BI34" s="33">
        <v>1</v>
      </c>
      <c r="BJ34" s="33">
        <v>1</v>
      </c>
      <c r="BK34" s="33">
        <v>1</v>
      </c>
      <c r="BL34" s="33">
        <v>1</v>
      </c>
      <c r="BN34" s="33">
        <v>0</v>
      </c>
      <c r="BO34" s="33">
        <v>1</v>
      </c>
      <c r="BP34" s="33">
        <v>1</v>
      </c>
      <c r="BR34" s="33">
        <v>1</v>
      </c>
      <c r="BS34" s="33">
        <v>1</v>
      </c>
      <c r="BU34" s="33">
        <v>1</v>
      </c>
      <c r="BV34" s="33">
        <v>0</v>
      </c>
      <c r="BX34" s="34">
        <v>1</v>
      </c>
      <c r="BY34" s="33">
        <v>1</v>
      </c>
      <c r="BZ34" s="33">
        <v>1</v>
      </c>
      <c r="CB34" s="33">
        <v>1</v>
      </c>
      <c r="CC34" s="33">
        <v>0</v>
      </c>
      <c r="CF34" s="33">
        <v>1</v>
      </c>
      <c r="CH34" s="33">
        <v>1</v>
      </c>
      <c r="CI34" s="33">
        <v>1</v>
      </c>
      <c r="CJ34" s="33">
        <v>1</v>
      </c>
      <c r="CK34" s="34">
        <v>1</v>
      </c>
      <c r="CL34" s="33">
        <v>1</v>
      </c>
      <c r="CM34" s="80">
        <f t="shared" si="5"/>
        <v>8</v>
      </c>
      <c r="CN34" s="80">
        <f t="shared" si="6"/>
        <v>1</v>
      </c>
      <c r="CO34" s="80">
        <f t="shared" si="7"/>
        <v>5</v>
      </c>
      <c r="CP34" s="80">
        <f>SUM(Table1[[#This Row],[1 &amp; Asia]:[n.a. &amp; Asia]])</f>
        <v>14</v>
      </c>
      <c r="CR34" s="80">
        <f t="shared" si="1"/>
        <v>4</v>
      </c>
      <c r="CS34" s="80">
        <f t="shared" si="2"/>
        <v>1</v>
      </c>
      <c r="CT34" s="80">
        <f t="shared" si="3"/>
        <v>1</v>
      </c>
      <c r="CU34" s="80">
        <f>SUM(Table2[[#This Row],[1 &amp; SEA]:[n.a. &amp; SEA]])</f>
        <v>6</v>
      </c>
      <c r="CW34" s="78">
        <f>COUNTIF($C34:$CL34,1)</f>
        <v>53</v>
      </c>
      <c r="CX34" s="44">
        <f>COUNTIF($C34:$CL34,0)</f>
        <v>8</v>
      </c>
      <c r="CY34" s="44">
        <f>COUNTIF($C34:$CL34,"")</f>
        <v>27</v>
      </c>
      <c r="CZ34" s="44">
        <f>SUM(CW34:CY34)</f>
        <v>88</v>
      </c>
      <c r="DB34" s="8">
        <f>COUNTIFS($C34:$CL34, 1, $C$56:$CL$56, 1)</f>
        <v>18</v>
      </c>
      <c r="DC34" s="8">
        <f>COUNTIFS($C34:$CL34, 0, $C$56:$CL$56, 1)</f>
        <v>0</v>
      </c>
      <c r="DD34" s="8">
        <f>COUNTIFS($C34:$CL34, "", $C$56:$CL$56, 1)</f>
        <v>5</v>
      </c>
      <c r="DE34" s="8">
        <f>DB34+DC34+DD34</f>
        <v>23</v>
      </c>
      <c r="DG34" s="49">
        <f>COUNTIFS($C34:$CL34, 1, $C$52:$CL$52, 1)</f>
        <v>11</v>
      </c>
      <c r="DH34" s="49">
        <f>COUNTIFS($C34:$CL34, 0, $C$52:$CL$52, 1)</f>
        <v>0</v>
      </c>
      <c r="DI34" s="49">
        <f>COUNTIFS($C34:$CL34, "", $C$52:$CL$52, 1)</f>
        <v>0</v>
      </c>
      <c r="DJ34" s="49">
        <f>DG34+DH34+DI34</f>
        <v>11</v>
      </c>
      <c r="DL34" s="54">
        <f>COUNTIFS($C34:$CL34, 1, $C$53:$CL$53, 1)</f>
        <v>4</v>
      </c>
      <c r="DM34" s="54">
        <f>COUNTIFS($C34:$CL34, 0, $C$53:$CL$53, 1)</f>
        <v>2</v>
      </c>
      <c r="DN34" s="54">
        <f>COUNTIFS($C34:$CL34, "", $C$53:$CL$53, 1)</f>
        <v>7</v>
      </c>
      <c r="DO34" s="54">
        <f>DL34+DM34+DN34</f>
        <v>13</v>
      </c>
      <c r="DQ34" s="11">
        <f>COUNTIFS($C34:$CL34, 1, $C$50:$CL$50, 1)</f>
        <v>9</v>
      </c>
      <c r="DR34" s="11">
        <f>COUNTIFS($C34:$CL34, 0, $C$50:$CL$50, 1)</f>
        <v>6</v>
      </c>
      <c r="DS34" s="11">
        <f>COUNTIFS($C34:$CL34, "", $C$50:$CL$50, 1)</f>
        <v>3</v>
      </c>
      <c r="DT34" s="11">
        <f>DQ34+DR34+DS34</f>
        <v>18</v>
      </c>
      <c r="DV34" s="59">
        <f>COUNTIFS($C34:$CL34, 1, $C$51:$CL$51, 1)</f>
        <v>6</v>
      </c>
      <c r="DW34" s="59">
        <f>COUNTIFS($C34:$CL34, 0, $C$51:$CL$51, 1)</f>
        <v>6</v>
      </c>
      <c r="DX34" s="59">
        <f>COUNTIFS($C34:$CL34, "", $C$51:$CL$51, 1)</f>
        <v>2</v>
      </c>
      <c r="DY34" s="59">
        <f>DV34+DW34+DX34</f>
        <v>14</v>
      </c>
      <c r="EA34" s="64">
        <f>COUNTIFS($C34:$CL34, 1, $C$54:$CL$54, 1)</f>
        <v>10</v>
      </c>
      <c r="EB34" s="64">
        <f>COUNTIFS($C34:$CL34, 0, $C$54:$CL$54, 1)</f>
        <v>6</v>
      </c>
      <c r="EC34" s="64">
        <f>COUNTIFS($C34:$CL34, "", $C$54:$CL$54, 1)</f>
        <v>3</v>
      </c>
      <c r="ED34" s="64">
        <f>EA34+EB34+EC34</f>
        <v>19</v>
      </c>
      <c r="EF34" s="69">
        <f>COUNTIFS($C34:$CL34, 1, $C$55:$CL$55, 1)</f>
        <v>7</v>
      </c>
      <c r="EG34" s="69">
        <f>COUNTIFS($C34:$CL34, 0, $C$55:$CL$55, 1)</f>
        <v>1</v>
      </c>
      <c r="EH34" s="69">
        <f>COUNTIFS($C34:$CL34, "", $C$55:$CL$55, 1)</f>
        <v>2</v>
      </c>
      <c r="EI34" s="69">
        <f>EF34+EG34+EH34</f>
        <v>10</v>
      </c>
      <c r="EK34" s="2">
        <v>1</v>
      </c>
      <c r="EL34" s="2">
        <v>1</v>
      </c>
    </row>
    <row r="35" spans="1:143" s="5" customFormat="1">
      <c r="A35" s="43" t="s">
        <v>155</v>
      </c>
      <c r="B35" s="2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39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80"/>
      <c r="CN35" s="80"/>
      <c r="CO35" s="80"/>
      <c r="CP35" s="80"/>
      <c r="CQ35"/>
      <c r="CR35" s="80"/>
      <c r="CS35" s="80"/>
      <c r="CT35" s="80"/>
      <c r="CU35" s="80"/>
      <c r="CV35"/>
      <c r="CW35" s="79"/>
      <c r="CX35" s="47"/>
      <c r="CY35" s="47"/>
      <c r="CZ35" s="47"/>
      <c r="DB35" s="9"/>
      <c r="DC35" s="9"/>
      <c r="DD35" s="9"/>
      <c r="DE35" s="9"/>
      <c r="DG35" s="52"/>
      <c r="DH35" s="52"/>
      <c r="DI35" s="52"/>
      <c r="DJ35" s="52"/>
      <c r="DL35" s="57"/>
      <c r="DM35" s="57"/>
      <c r="DN35" s="57"/>
      <c r="DO35" s="57"/>
      <c r="DQ35" s="12"/>
      <c r="DR35" s="12"/>
      <c r="DS35" s="12"/>
      <c r="DT35" s="12"/>
      <c r="DV35" s="62"/>
      <c r="DW35" s="62"/>
      <c r="DX35" s="62"/>
      <c r="DY35" s="62"/>
      <c r="EA35" s="67"/>
      <c r="EB35" s="67"/>
      <c r="EC35" s="67"/>
      <c r="ED35" s="67"/>
      <c r="EF35" s="72"/>
      <c r="EG35" s="72"/>
      <c r="EH35" s="72"/>
      <c r="EI35" s="72"/>
      <c r="EM35" s="7"/>
    </row>
    <row r="36" spans="1:143">
      <c r="A36" s="21" t="s">
        <v>222</v>
      </c>
      <c r="B36" s="25" t="s">
        <v>152</v>
      </c>
      <c r="C36" s="33">
        <v>1</v>
      </c>
      <c r="D36" s="33">
        <v>1</v>
      </c>
      <c r="E36" s="34">
        <v>0</v>
      </c>
      <c r="F36" s="34">
        <v>0</v>
      </c>
      <c r="G36" s="33">
        <v>1</v>
      </c>
      <c r="H36" s="33">
        <v>0</v>
      </c>
      <c r="I36" s="33">
        <v>1</v>
      </c>
      <c r="J36" s="33">
        <v>1</v>
      </c>
      <c r="K36" s="34">
        <v>0</v>
      </c>
      <c r="L36" s="34">
        <v>1</v>
      </c>
      <c r="M36" s="34">
        <v>1</v>
      </c>
      <c r="N36" s="34">
        <v>1</v>
      </c>
      <c r="O36" s="33">
        <v>1</v>
      </c>
      <c r="P36" s="34">
        <v>1</v>
      </c>
      <c r="Q36" s="33">
        <v>1</v>
      </c>
      <c r="R36" s="33">
        <v>0</v>
      </c>
      <c r="S36" s="33">
        <v>1</v>
      </c>
      <c r="T36" s="34">
        <v>1</v>
      </c>
      <c r="U36" s="33">
        <v>1</v>
      </c>
      <c r="V36" s="34">
        <v>1</v>
      </c>
      <c r="W36" s="33">
        <v>1</v>
      </c>
      <c r="X36" s="34">
        <v>1</v>
      </c>
      <c r="Y36" s="33">
        <v>1</v>
      </c>
      <c r="Z36" s="34">
        <v>1</v>
      </c>
      <c r="AA36" s="33">
        <v>0</v>
      </c>
      <c r="AB36" s="34">
        <v>1</v>
      </c>
      <c r="AC36" s="34">
        <v>0</v>
      </c>
      <c r="AD36" s="34">
        <v>0</v>
      </c>
      <c r="AE36" s="33">
        <v>1</v>
      </c>
      <c r="AF36" s="33">
        <v>1</v>
      </c>
      <c r="AG36" s="33">
        <v>1</v>
      </c>
      <c r="AH36" s="34">
        <v>0</v>
      </c>
      <c r="AI36" s="34">
        <v>1</v>
      </c>
      <c r="AJ36" s="34">
        <v>1</v>
      </c>
      <c r="AK36" s="34">
        <v>1</v>
      </c>
      <c r="AL36" s="34">
        <v>1</v>
      </c>
      <c r="AM36" s="34">
        <v>0</v>
      </c>
      <c r="AN36" s="34">
        <v>1</v>
      </c>
      <c r="AO36" s="33">
        <v>1</v>
      </c>
      <c r="AP36" s="33">
        <v>1</v>
      </c>
      <c r="AQ36" s="33">
        <v>1</v>
      </c>
      <c r="AR36" s="33">
        <v>0</v>
      </c>
      <c r="AS36" s="33">
        <v>0</v>
      </c>
      <c r="AT36" s="33">
        <v>0</v>
      </c>
      <c r="AU36" s="33">
        <v>1</v>
      </c>
      <c r="AV36" s="33">
        <v>0</v>
      </c>
      <c r="AW36" s="33">
        <v>1</v>
      </c>
      <c r="AX36" s="33">
        <v>1</v>
      </c>
      <c r="AY36" s="33">
        <v>0</v>
      </c>
      <c r="AZ36" s="33">
        <v>1</v>
      </c>
      <c r="BA36" s="33">
        <v>1</v>
      </c>
      <c r="BB36" s="33">
        <v>0</v>
      </c>
      <c r="BC36" s="33">
        <v>1</v>
      </c>
      <c r="BD36" s="33">
        <v>1</v>
      </c>
      <c r="BE36" s="33">
        <v>0</v>
      </c>
      <c r="BF36" s="33">
        <v>1</v>
      </c>
      <c r="BG36" s="34">
        <v>0</v>
      </c>
      <c r="BH36" s="33">
        <v>1</v>
      </c>
      <c r="BI36" s="33">
        <v>1</v>
      </c>
      <c r="BJ36" s="33">
        <v>1</v>
      </c>
      <c r="BK36" s="33">
        <v>0</v>
      </c>
      <c r="BL36" s="33">
        <v>1</v>
      </c>
      <c r="BM36" s="33">
        <v>0</v>
      </c>
      <c r="BN36" s="33">
        <v>1</v>
      </c>
      <c r="BO36" s="33">
        <v>1</v>
      </c>
      <c r="BP36" s="33">
        <v>1</v>
      </c>
      <c r="BQ36" s="33">
        <v>0</v>
      </c>
      <c r="BR36" s="33">
        <v>1</v>
      </c>
      <c r="BS36" s="33">
        <v>1</v>
      </c>
      <c r="BT36" s="33">
        <v>0</v>
      </c>
      <c r="BU36" s="33">
        <v>1</v>
      </c>
      <c r="BV36" s="33">
        <v>0</v>
      </c>
      <c r="BW36" s="33">
        <v>0</v>
      </c>
      <c r="BX36" s="34">
        <v>1</v>
      </c>
      <c r="BY36" s="33">
        <v>1</v>
      </c>
      <c r="BZ36" s="33">
        <v>1</v>
      </c>
      <c r="CA36" s="33">
        <v>0</v>
      </c>
      <c r="CB36" s="33">
        <v>0</v>
      </c>
      <c r="CC36" s="33">
        <v>1</v>
      </c>
      <c r="CD36" s="33">
        <v>0</v>
      </c>
      <c r="CE36" s="33">
        <v>1</v>
      </c>
      <c r="CF36" s="33">
        <v>1</v>
      </c>
      <c r="CG36" s="33">
        <v>0</v>
      </c>
      <c r="CH36" s="33">
        <v>1</v>
      </c>
      <c r="CI36" s="33">
        <v>0</v>
      </c>
      <c r="CJ36" s="33">
        <v>0</v>
      </c>
      <c r="CK36" s="34">
        <v>1</v>
      </c>
      <c r="CL36" s="34">
        <v>1</v>
      </c>
      <c r="CM36" s="80">
        <f t="shared" si="5"/>
        <v>8</v>
      </c>
      <c r="CN36" s="80">
        <f t="shared" si="6"/>
        <v>6</v>
      </c>
      <c r="CO36" s="80">
        <f t="shared" si="7"/>
        <v>0</v>
      </c>
      <c r="CP36" s="80">
        <f>SUM(Table1[[#This Row],[1 &amp; Asia]:[n.a. &amp; Asia]])</f>
        <v>14</v>
      </c>
      <c r="CR36" s="80">
        <f t="shared" si="1"/>
        <v>5</v>
      </c>
      <c r="CS36" s="80">
        <f t="shared" si="2"/>
        <v>1</v>
      </c>
      <c r="CT36" s="80">
        <f t="shared" si="3"/>
        <v>0</v>
      </c>
      <c r="CU36" s="80">
        <f>SUM(Table2[[#This Row],[1 &amp; SEA]:[n.a. &amp; SEA]])</f>
        <v>6</v>
      </c>
      <c r="CW36" s="78">
        <f>COUNTIF($C36:$CL36,1)</f>
        <v>58</v>
      </c>
      <c r="CX36" s="44">
        <f>COUNTIF($C36:$CL36,0)</f>
        <v>30</v>
      </c>
      <c r="CY36" s="44">
        <f>COUNTIF($C36:$CL36,"")</f>
        <v>0</v>
      </c>
      <c r="CZ36" s="44">
        <f>SUM(CW36:CY36)</f>
        <v>88</v>
      </c>
      <c r="DB36" s="8">
        <f>COUNTIFS($C36:$CL36, 1, $C$56:$CL$56, 1)</f>
        <v>17</v>
      </c>
      <c r="DC36" s="8">
        <f>COUNTIFS($C36:$CL36, 0, $C$56:$CL$56, 1)</f>
        <v>6</v>
      </c>
      <c r="DD36" s="8">
        <f>COUNTIFS($C36:$CL36, "", $C$56:$CL$56, 1)</f>
        <v>0</v>
      </c>
      <c r="DE36" s="8">
        <f>DB36+DC36+DD36</f>
        <v>23</v>
      </c>
      <c r="DG36" s="49">
        <f>COUNTIFS($C36:$CL36, 1, $C$52:$CL$52, 1)</f>
        <v>9</v>
      </c>
      <c r="DH36" s="49">
        <f>COUNTIFS($C36:$CL36, 0, $C$52:$CL$52, 1)</f>
        <v>2</v>
      </c>
      <c r="DI36" s="49">
        <f>COUNTIFS($C36:$CL36, "", $C$52:$CL$52, 1)</f>
        <v>0</v>
      </c>
      <c r="DJ36" s="49">
        <f>DG36+DH36+DI36</f>
        <v>11</v>
      </c>
      <c r="DL36" s="54">
        <f>COUNTIFS($C36:$CL36, 1, $C$53:$CL$53, 1)</f>
        <v>6</v>
      </c>
      <c r="DM36" s="54">
        <f>COUNTIFS($C36:$CL36, 0, $C$53:$CL$53, 1)</f>
        <v>7</v>
      </c>
      <c r="DN36" s="54">
        <f>COUNTIFS($C36:$CL36, "", $C$53:$CL$53, 1)</f>
        <v>0</v>
      </c>
      <c r="DO36" s="54">
        <f>DL36+DM36+DN36</f>
        <v>13</v>
      </c>
      <c r="DQ36" s="11">
        <f>COUNTIFS($C36:$CL36, 1, $C$50:$CL$50, 1)</f>
        <v>13</v>
      </c>
      <c r="DR36" s="11">
        <f>COUNTIFS($C36:$CL36, 0, $C$50:$CL$50, 1)</f>
        <v>5</v>
      </c>
      <c r="DS36" s="11">
        <f>COUNTIFS($C36:$CL36, "", $C$50:$CL$50, 1)</f>
        <v>0</v>
      </c>
      <c r="DT36" s="11">
        <f>DQ36+DR36+DS36</f>
        <v>18</v>
      </c>
      <c r="DV36" s="59">
        <f>COUNTIFS($C36:$CL36, 1, $C$51:$CL$51, 1)</f>
        <v>11</v>
      </c>
      <c r="DW36" s="59">
        <f>COUNTIFS($C36:$CL36, 0, $C$51:$CL$51, 1)</f>
        <v>3</v>
      </c>
      <c r="DX36" s="59">
        <f>COUNTIFS($C36:$CL36, "", $C$51:$CL$51, 1)</f>
        <v>0</v>
      </c>
      <c r="DY36" s="59">
        <f>DV36+DW36+DX36</f>
        <v>14</v>
      </c>
      <c r="EA36" s="64">
        <f>COUNTIFS($C36:$CL36, 1, $C$54:$CL$54, 1)</f>
        <v>14</v>
      </c>
      <c r="EB36" s="64">
        <f>COUNTIFS($C36:$CL36, 0, $C$54:$CL$54, 1)</f>
        <v>5</v>
      </c>
      <c r="EC36" s="64">
        <f>COUNTIFS($C36:$CL36, "", $C$54:$CL$54, 1)</f>
        <v>0</v>
      </c>
      <c r="ED36" s="64">
        <f>EA36+EB36+EC36</f>
        <v>19</v>
      </c>
      <c r="EF36" s="69">
        <f>COUNTIFS($C36:$CL36, 1, $C$55:$CL$55, 1)</f>
        <v>6</v>
      </c>
      <c r="EG36" s="69">
        <f>COUNTIFS($C36:$CL36, 0, $C$55:$CL$55, 1)</f>
        <v>4</v>
      </c>
      <c r="EH36" s="69">
        <f>COUNTIFS($C36:$CL36, "", $C$55:$CL$55, 1)</f>
        <v>0</v>
      </c>
      <c r="EI36" s="69">
        <f>EF36+EG36+EH36</f>
        <v>10</v>
      </c>
      <c r="EK36" s="2">
        <v>1</v>
      </c>
      <c r="EL36" s="2">
        <v>1</v>
      </c>
      <c r="EM36" s="33">
        <v>0</v>
      </c>
    </row>
    <row r="37" spans="1:143">
      <c r="A37" s="43" t="s">
        <v>6</v>
      </c>
      <c r="E37" s="34"/>
      <c r="F37" s="34"/>
      <c r="K37" s="34"/>
      <c r="L37" s="34"/>
      <c r="M37" s="34"/>
      <c r="P37" s="34"/>
      <c r="T37" s="34"/>
      <c r="V37" s="34"/>
      <c r="X37" s="34"/>
      <c r="Z37" s="34"/>
      <c r="AA37" s="33"/>
      <c r="AE37" s="33"/>
      <c r="AF37" s="33"/>
      <c r="AH37" s="34"/>
      <c r="AI37" s="34"/>
      <c r="AJ37" s="34"/>
      <c r="AK37" s="34"/>
      <c r="AL37" s="34"/>
      <c r="AM37" s="34"/>
      <c r="AN37" s="34"/>
      <c r="AP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D37" s="33"/>
      <c r="BE37" s="33"/>
      <c r="BF37" s="33"/>
      <c r="BH37" s="33"/>
      <c r="BI37" s="33"/>
      <c r="BX37" s="34"/>
      <c r="CK37" s="34"/>
      <c r="CS37" s="80"/>
      <c r="CT37" s="80"/>
      <c r="CU37" s="80"/>
      <c r="CW37" s="78"/>
    </row>
    <row r="38" spans="1:143">
      <c r="A38" s="21" t="s">
        <v>223</v>
      </c>
      <c r="B38" s="25" t="s">
        <v>152</v>
      </c>
      <c r="C38" s="33">
        <v>1</v>
      </c>
      <c r="D38" s="33">
        <v>1</v>
      </c>
      <c r="E38" s="34">
        <v>1</v>
      </c>
      <c r="F38" s="34">
        <v>1</v>
      </c>
      <c r="G38" s="33">
        <v>1</v>
      </c>
      <c r="H38" s="33">
        <v>0</v>
      </c>
      <c r="I38" s="33">
        <v>1</v>
      </c>
      <c r="J38" s="33">
        <v>1</v>
      </c>
      <c r="K38" s="34">
        <v>1</v>
      </c>
      <c r="L38" s="34">
        <v>1</v>
      </c>
      <c r="M38" s="34">
        <v>1</v>
      </c>
      <c r="N38" s="34">
        <v>1</v>
      </c>
      <c r="O38" s="33">
        <v>1</v>
      </c>
      <c r="P38" s="34">
        <v>1</v>
      </c>
      <c r="Q38" s="33">
        <v>1</v>
      </c>
      <c r="R38" s="33">
        <v>1</v>
      </c>
      <c r="S38" s="33">
        <v>1</v>
      </c>
      <c r="T38" s="34">
        <v>1</v>
      </c>
      <c r="U38" s="33">
        <v>1</v>
      </c>
      <c r="V38" s="34">
        <v>1</v>
      </c>
      <c r="W38" s="33">
        <v>1</v>
      </c>
      <c r="X38" s="34">
        <v>1</v>
      </c>
      <c r="Y38" s="33">
        <v>1</v>
      </c>
      <c r="Z38" s="34">
        <v>1</v>
      </c>
      <c r="AA38" s="33">
        <v>1</v>
      </c>
      <c r="AB38" s="34">
        <v>1</v>
      </c>
      <c r="AC38" s="34">
        <v>1</v>
      </c>
      <c r="AD38" s="34">
        <v>1</v>
      </c>
      <c r="AE38" s="33">
        <v>1</v>
      </c>
      <c r="AF38" s="33">
        <v>1</v>
      </c>
      <c r="AG38" s="33">
        <v>1</v>
      </c>
      <c r="AH38" s="34">
        <v>0</v>
      </c>
      <c r="AI38" s="34">
        <v>1</v>
      </c>
      <c r="AJ38" s="34">
        <v>1</v>
      </c>
      <c r="AK38" s="34">
        <v>1</v>
      </c>
      <c r="AL38" s="34">
        <v>1</v>
      </c>
      <c r="AM38" s="34">
        <v>0</v>
      </c>
      <c r="AN38" s="34">
        <v>1</v>
      </c>
      <c r="AO38" s="33">
        <v>1</v>
      </c>
      <c r="AP38" s="33">
        <v>1</v>
      </c>
      <c r="AQ38" s="33">
        <v>1</v>
      </c>
      <c r="AR38" s="33">
        <v>1</v>
      </c>
      <c r="AS38" s="33">
        <v>1</v>
      </c>
      <c r="AT38" s="33">
        <v>1</v>
      </c>
      <c r="AU38" s="33">
        <v>0</v>
      </c>
      <c r="AV38" s="33">
        <v>0</v>
      </c>
      <c r="AW38" s="33">
        <v>1</v>
      </c>
      <c r="AX38" s="33">
        <v>1</v>
      </c>
      <c r="AY38" s="33">
        <v>0</v>
      </c>
      <c r="AZ38" s="33">
        <v>1</v>
      </c>
      <c r="BA38" s="33">
        <v>1</v>
      </c>
      <c r="BB38" s="33">
        <v>0</v>
      </c>
      <c r="BC38" s="33">
        <v>1</v>
      </c>
      <c r="BD38" s="33">
        <v>1</v>
      </c>
      <c r="BE38" s="33">
        <v>1</v>
      </c>
      <c r="BF38" s="33">
        <v>1</v>
      </c>
      <c r="BG38" s="34">
        <v>1</v>
      </c>
      <c r="BH38" s="33">
        <v>1</v>
      </c>
      <c r="BI38" s="33">
        <v>1</v>
      </c>
      <c r="BJ38" s="33">
        <v>1</v>
      </c>
      <c r="BK38" s="33">
        <v>1</v>
      </c>
      <c r="BL38" s="33">
        <v>1</v>
      </c>
      <c r="BM38" s="33">
        <v>0</v>
      </c>
      <c r="BN38" s="33">
        <v>1</v>
      </c>
      <c r="BO38" s="33">
        <v>1</v>
      </c>
      <c r="BP38" s="33">
        <v>1</v>
      </c>
      <c r="BQ38" s="33">
        <v>1</v>
      </c>
      <c r="BR38" s="33">
        <v>0</v>
      </c>
      <c r="BS38" s="33">
        <v>1</v>
      </c>
      <c r="BT38" s="33">
        <v>1</v>
      </c>
      <c r="BU38" s="33">
        <v>1</v>
      </c>
      <c r="BV38" s="33">
        <v>0</v>
      </c>
      <c r="BW38" s="33">
        <v>1</v>
      </c>
      <c r="BX38" s="34">
        <v>1</v>
      </c>
      <c r="BY38" s="33">
        <v>1</v>
      </c>
      <c r="BZ38" s="33">
        <v>1</v>
      </c>
      <c r="CA38" s="33">
        <v>1</v>
      </c>
      <c r="CB38" s="33">
        <v>0</v>
      </c>
      <c r="CC38" s="33">
        <v>1</v>
      </c>
      <c r="CD38" s="33">
        <v>1</v>
      </c>
      <c r="CE38" s="33">
        <v>1</v>
      </c>
      <c r="CF38" s="33">
        <v>1</v>
      </c>
      <c r="CG38" s="33">
        <v>0</v>
      </c>
      <c r="CH38" s="33">
        <v>1</v>
      </c>
      <c r="CI38" s="33">
        <v>0</v>
      </c>
      <c r="CJ38" s="33">
        <v>0</v>
      </c>
      <c r="CK38" s="34">
        <v>1</v>
      </c>
      <c r="CL38" s="34">
        <v>1</v>
      </c>
      <c r="CM38" s="80">
        <f t="shared" si="5"/>
        <v>12</v>
      </c>
      <c r="CN38" s="80">
        <f t="shared" si="6"/>
        <v>2</v>
      </c>
      <c r="CO38" s="80">
        <f t="shared" si="7"/>
        <v>0</v>
      </c>
      <c r="CP38" s="80">
        <f>SUM(Table1[[#This Row],[1 &amp; Asia]:[n.a. &amp; Asia]])</f>
        <v>14</v>
      </c>
      <c r="CR38" s="80">
        <f t="shared" si="1"/>
        <v>5</v>
      </c>
      <c r="CS38" s="80">
        <f t="shared" si="2"/>
        <v>1</v>
      </c>
      <c r="CT38" s="80">
        <f t="shared" si="3"/>
        <v>0</v>
      </c>
      <c r="CU38" s="80">
        <f>SUM(Table2[[#This Row],[1 &amp; SEA]:[n.a. &amp; SEA]])</f>
        <v>6</v>
      </c>
      <c r="CW38" s="78">
        <f>COUNTIF($C38:$CL38,1)</f>
        <v>74</v>
      </c>
      <c r="CX38" s="44">
        <f>COUNTIF($C38:$CL38,0)</f>
        <v>14</v>
      </c>
      <c r="CY38" s="44">
        <f>COUNTIF($C38:$CL38,"")</f>
        <v>0</v>
      </c>
      <c r="CZ38" s="44">
        <f>SUM(CW38:CY38)</f>
        <v>88</v>
      </c>
      <c r="DB38" s="8">
        <f>COUNTIFS($C38:$CL38, 1, $C$56:$CL$56, 1)</f>
        <v>23</v>
      </c>
      <c r="DC38" s="8">
        <f>COUNTIFS($C38:$CL38, 0, $C$56:$CL$56, 1)</f>
        <v>0</v>
      </c>
      <c r="DD38" s="8">
        <f>COUNTIFS($C38:$CL38, "", $C$56:$CL$56, 1)</f>
        <v>0</v>
      </c>
      <c r="DE38" s="8">
        <f>DB38+DC38+DD38</f>
        <v>23</v>
      </c>
      <c r="DG38" s="49">
        <f>COUNTIFS($C38:$CL38, 1, $C$52:$CL$52, 1)</f>
        <v>10</v>
      </c>
      <c r="DH38" s="49">
        <f>COUNTIFS($C38:$CL38, 0, $C$52:$CL$52, 1)</f>
        <v>1</v>
      </c>
      <c r="DI38" s="49">
        <f>COUNTIFS($C38:$CL38, "", $C$52:$CL$52, 1)</f>
        <v>0</v>
      </c>
      <c r="DJ38" s="49">
        <f>DG38+DH38+DI38</f>
        <v>11</v>
      </c>
      <c r="DL38" s="54">
        <f>COUNTIFS($C38:$CL38, 1, $C$53:$CL$53, 1)</f>
        <v>10</v>
      </c>
      <c r="DM38" s="54">
        <f>COUNTIFS($C38:$CL38, 0, $C$53:$CL$53, 1)</f>
        <v>3</v>
      </c>
      <c r="DN38" s="54">
        <f>COUNTIFS($C38:$CL38, "", $C$53:$CL$53, 1)</f>
        <v>0</v>
      </c>
      <c r="DO38" s="54">
        <f>DL38+DM38+DN38</f>
        <v>13</v>
      </c>
      <c r="DQ38" s="11">
        <f>COUNTIFS($C38:$CL38, 1, $C$50:$CL$50, 1)</f>
        <v>14</v>
      </c>
      <c r="DR38" s="11">
        <f>COUNTIFS($C38:$CL38, 0, $C$50:$CL$50, 1)</f>
        <v>4</v>
      </c>
      <c r="DS38" s="11">
        <f>COUNTIFS($C38:$CL38, "", $C$50:$CL$50, 1)</f>
        <v>0</v>
      </c>
      <c r="DT38" s="11">
        <f>DQ38+DR38+DS38</f>
        <v>18</v>
      </c>
      <c r="DV38" s="59">
        <f>COUNTIFS($C38:$CL38, 1, $C$51:$CL$51, 1)</f>
        <v>12</v>
      </c>
      <c r="DW38" s="59">
        <f>COUNTIFS($C38:$CL38, 0, $C$51:$CL$51, 1)</f>
        <v>2</v>
      </c>
      <c r="DX38" s="59">
        <f>COUNTIFS($C38:$CL38, "", $C$51:$CL$51, 1)</f>
        <v>0</v>
      </c>
      <c r="DY38" s="59">
        <f>DV38+DW38+DX38</f>
        <v>14</v>
      </c>
      <c r="EA38" s="64">
        <f>COUNTIFS($C38:$CL38, 1, $C$54:$CL$54, 1)</f>
        <v>16</v>
      </c>
      <c r="EB38" s="64">
        <f>COUNTIFS($C38:$CL38, 0, $C$54:$CL$54, 1)</f>
        <v>3</v>
      </c>
      <c r="EC38" s="64">
        <f>COUNTIFS($C38:$CL38, "", $C$54:$CL$54, 1)</f>
        <v>0</v>
      </c>
      <c r="ED38" s="64">
        <f>EA38+EB38+EC38</f>
        <v>19</v>
      </c>
      <c r="EF38" s="69">
        <f>COUNTIFS($C38:$CL38, 1, $C$55:$CL$55, 1)</f>
        <v>6</v>
      </c>
      <c r="EG38" s="69">
        <f>COUNTIFS($C38:$CL38, 0, $C$55:$CL$55, 1)</f>
        <v>4</v>
      </c>
      <c r="EH38" s="69">
        <f>COUNTIFS($C38:$CL38, "", $C$55:$CL$55, 1)</f>
        <v>0</v>
      </c>
      <c r="EI38" s="69">
        <f>EF38+EG38+EH38</f>
        <v>10</v>
      </c>
      <c r="EK38" s="2">
        <v>0</v>
      </c>
      <c r="EL38" s="2">
        <v>0</v>
      </c>
      <c r="EM38" s="33">
        <v>0</v>
      </c>
    </row>
    <row r="39" spans="1:143">
      <c r="A39" s="21" t="s">
        <v>224</v>
      </c>
      <c r="B39" s="25" t="s">
        <v>152</v>
      </c>
      <c r="C39" s="33">
        <v>1</v>
      </c>
      <c r="D39" s="33">
        <v>1</v>
      </c>
      <c r="E39" s="34">
        <v>1</v>
      </c>
      <c r="F39" s="34">
        <v>1</v>
      </c>
      <c r="G39" s="33">
        <v>1</v>
      </c>
      <c r="H39" s="33">
        <v>0</v>
      </c>
      <c r="I39" s="33">
        <v>1</v>
      </c>
      <c r="J39" s="33">
        <v>1</v>
      </c>
      <c r="K39" s="34">
        <v>1</v>
      </c>
      <c r="L39" s="34">
        <v>1</v>
      </c>
      <c r="M39" s="34">
        <v>1</v>
      </c>
      <c r="N39" s="34">
        <v>1</v>
      </c>
      <c r="O39" s="33">
        <v>1</v>
      </c>
      <c r="P39" s="34">
        <v>1</v>
      </c>
      <c r="Q39" s="33">
        <v>0</v>
      </c>
      <c r="R39" s="33">
        <v>1</v>
      </c>
      <c r="S39" s="33">
        <v>1</v>
      </c>
      <c r="T39" s="34">
        <v>1</v>
      </c>
      <c r="U39" s="33">
        <v>1</v>
      </c>
      <c r="V39" s="34">
        <v>1</v>
      </c>
      <c r="W39" s="33">
        <v>0</v>
      </c>
      <c r="X39" s="34">
        <v>1</v>
      </c>
      <c r="Y39" s="33">
        <v>1</v>
      </c>
      <c r="Z39" s="34">
        <v>1</v>
      </c>
      <c r="AA39" s="33">
        <v>1</v>
      </c>
      <c r="AB39" s="34">
        <v>1</v>
      </c>
      <c r="AC39" s="34">
        <v>1</v>
      </c>
      <c r="AD39" s="34">
        <v>1</v>
      </c>
      <c r="AE39" s="33">
        <v>0</v>
      </c>
      <c r="AF39" s="33">
        <v>1</v>
      </c>
      <c r="AG39" s="33">
        <v>1</v>
      </c>
      <c r="AH39" s="34"/>
      <c r="AI39" s="34">
        <v>1</v>
      </c>
      <c r="AJ39" s="34">
        <v>1</v>
      </c>
      <c r="AK39" s="34">
        <v>1</v>
      </c>
      <c r="AL39" s="34">
        <v>0</v>
      </c>
      <c r="AM39" s="34"/>
      <c r="AN39" s="34">
        <v>1</v>
      </c>
      <c r="AO39" s="33">
        <v>0</v>
      </c>
      <c r="AP39" s="33">
        <v>1</v>
      </c>
      <c r="AQ39" s="33">
        <v>0</v>
      </c>
      <c r="AR39" s="33">
        <v>1</v>
      </c>
      <c r="AS39" s="33">
        <v>0</v>
      </c>
      <c r="AT39" s="33">
        <v>1</v>
      </c>
      <c r="AU39" s="33"/>
      <c r="AV39" s="33">
        <v>0</v>
      </c>
      <c r="AW39" s="33">
        <v>1</v>
      </c>
      <c r="AX39" s="33">
        <v>1</v>
      </c>
      <c r="AY39" s="33"/>
      <c r="AZ39" s="33">
        <v>1</v>
      </c>
      <c r="BA39" s="33">
        <v>1</v>
      </c>
      <c r="BB39" s="33"/>
      <c r="BC39" s="33">
        <v>1</v>
      </c>
      <c r="BD39" s="33">
        <v>1</v>
      </c>
      <c r="BE39" s="33">
        <v>1</v>
      </c>
      <c r="BF39" s="33">
        <v>1</v>
      </c>
      <c r="BG39" s="34">
        <v>1</v>
      </c>
      <c r="BH39" s="33">
        <v>1</v>
      </c>
      <c r="BI39" s="33">
        <v>1</v>
      </c>
      <c r="BJ39" s="33">
        <v>1</v>
      </c>
      <c r="BK39" s="33">
        <v>1</v>
      </c>
      <c r="BL39" s="33">
        <v>1</v>
      </c>
      <c r="BN39" s="33">
        <v>1</v>
      </c>
      <c r="BO39" s="33">
        <v>1</v>
      </c>
      <c r="BP39" s="33">
        <v>0</v>
      </c>
      <c r="BQ39" s="33">
        <v>0</v>
      </c>
      <c r="BR39" s="33">
        <v>1</v>
      </c>
      <c r="BS39" s="33">
        <v>1</v>
      </c>
      <c r="BT39" s="33">
        <v>1</v>
      </c>
      <c r="BU39" s="33">
        <v>1</v>
      </c>
      <c r="BV39" s="33">
        <v>0</v>
      </c>
      <c r="BW39" s="33">
        <v>1</v>
      </c>
      <c r="BX39" s="34">
        <v>1</v>
      </c>
      <c r="BY39" s="33">
        <v>1</v>
      </c>
      <c r="BZ39" s="33">
        <v>1</v>
      </c>
      <c r="CA39" s="33">
        <v>1</v>
      </c>
      <c r="CC39" s="33">
        <v>1</v>
      </c>
      <c r="CD39" s="33">
        <v>1</v>
      </c>
      <c r="CE39" s="33">
        <v>1</v>
      </c>
      <c r="CF39" s="33">
        <v>1</v>
      </c>
      <c r="CH39" s="33">
        <v>1</v>
      </c>
      <c r="CI39" s="33">
        <v>0</v>
      </c>
      <c r="CK39" s="34">
        <v>1</v>
      </c>
      <c r="CL39" s="34">
        <v>1</v>
      </c>
      <c r="CM39" s="80">
        <f t="shared" si="5"/>
        <v>9</v>
      </c>
      <c r="CN39" s="80">
        <f t="shared" si="6"/>
        <v>4</v>
      </c>
      <c r="CO39" s="80">
        <f t="shared" si="7"/>
        <v>1</v>
      </c>
      <c r="CP39" s="80">
        <f>SUM(Table1[[#This Row],[1 &amp; Asia]:[n.a. &amp; Asia]])</f>
        <v>14</v>
      </c>
      <c r="CR39" s="80">
        <f t="shared" si="1"/>
        <v>5</v>
      </c>
      <c r="CS39" s="80">
        <f t="shared" si="2"/>
        <v>1</v>
      </c>
      <c r="CT39" s="80">
        <f t="shared" si="3"/>
        <v>0</v>
      </c>
      <c r="CU39" s="80">
        <f>SUM(Table2[[#This Row],[1 &amp; SEA]:[n.a. &amp; SEA]])</f>
        <v>6</v>
      </c>
      <c r="CW39" s="78">
        <f>COUNTIF($C39:$CL39,1)</f>
        <v>66</v>
      </c>
      <c r="CX39" s="44">
        <f>COUNTIF($C39:$CL39,0)</f>
        <v>13</v>
      </c>
      <c r="CY39" s="44">
        <f>COUNTIF($C39:$CL39,"")</f>
        <v>9</v>
      </c>
      <c r="CZ39" s="44">
        <f>SUM(CW39:CY39)</f>
        <v>88</v>
      </c>
      <c r="DB39" s="8">
        <f>COUNTIFS($C39:$CL39, 1, $C$56:$CL$56, 1)</f>
        <v>23</v>
      </c>
      <c r="DC39" s="8">
        <f>COUNTIFS($C39:$CL39, 0, $C$56:$CL$56, 1)</f>
        <v>0</v>
      </c>
      <c r="DD39" s="8">
        <f>COUNTIFS($C39:$CL39, "", $C$56:$CL$56, 1)</f>
        <v>0</v>
      </c>
      <c r="DE39" s="8">
        <f>DB39+DC39+DD39</f>
        <v>23</v>
      </c>
      <c r="DG39" s="49">
        <f>COUNTIFS($C39:$CL39, 1, $C$52:$CL$52, 1)</f>
        <v>10</v>
      </c>
      <c r="DH39" s="49">
        <f>COUNTIFS($C39:$CL39, 0, $C$52:$CL$52, 1)</f>
        <v>0</v>
      </c>
      <c r="DI39" s="49">
        <f>COUNTIFS($C39:$CL39, "", $C$52:$CL$52, 1)</f>
        <v>1</v>
      </c>
      <c r="DJ39" s="49">
        <f>DG39+DH39+DI39</f>
        <v>11</v>
      </c>
      <c r="DL39" s="54">
        <f>COUNTIFS($C39:$CL39, 1, $C$53:$CL$53, 1)</f>
        <v>7</v>
      </c>
      <c r="DM39" s="54">
        <f>COUNTIFS($C39:$CL39, 0, $C$53:$CL$53, 1)</f>
        <v>5</v>
      </c>
      <c r="DN39" s="54">
        <f>COUNTIFS($C39:$CL39, "", $C$53:$CL$53, 1)</f>
        <v>1</v>
      </c>
      <c r="DO39" s="54">
        <f>DL39+DM39+DN39</f>
        <v>13</v>
      </c>
      <c r="DQ39" s="11">
        <f>COUNTIFS($C39:$CL39, 1, $C$50:$CL$50, 1)</f>
        <v>9</v>
      </c>
      <c r="DR39" s="11">
        <f>COUNTIFS($C39:$CL39, 0, $C$50:$CL$50, 1)</f>
        <v>6</v>
      </c>
      <c r="DS39" s="11">
        <f>COUNTIFS($C39:$CL39, "", $C$50:$CL$50, 1)</f>
        <v>3</v>
      </c>
      <c r="DT39" s="11">
        <f>DQ39+DR39+DS39</f>
        <v>18</v>
      </c>
      <c r="DV39" s="59">
        <f>COUNTIFS($C39:$CL39, 1, $C$51:$CL$51, 1)</f>
        <v>7</v>
      </c>
      <c r="DW39" s="59">
        <f>COUNTIFS($C39:$CL39, 0, $C$51:$CL$51, 1)</f>
        <v>6</v>
      </c>
      <c r="DX39" s="59">
        <f>COUNTIFS($C39:$CL39, "", $C$51:$CL$51, 1)</f>
        <v>1</v>
      </c>
      <c r="DY39" s="59">
        <f>DV39+DW39+DX39</f>
        <v>14</v>
      </c>
      <c r="EA39" s="64">
        <f>COUNTIFS($C39:$CL39, 1, $C$54:$CL$54, 1)</f>
        <v>11</v>
      </c>
      <c r="EB39" s="64">
        <f>COUNTIFS($C39:$CL39, 0, $C$54:$CL$54, 1)</f>
        <v>6</v>
      </c>
      <c r="EC39" s="64">
        <f>COUNTIFS($C39:$CL39, "", $C$54:$CL$54, 1)</f>
        <v>2</v>
      </c>
      <c r="ED39" s="64">
        <f>EA39+EB39+EC39</f>
        <v>19</v>
      </c>
      <c r="EF39" s="69">
        <f>COUNTIFS($C39:$CL39, 1, $C$55:$CL$55, 1)</f>
        <v>4</v>
      </c>
      <c r="EG39" s="69">
        <f>COUNTIFS($C39:$CL39, 0, $C$55:$CL$55, 1)</f>
        <v>3</v>
      </c>
      <c r="EH39" s="69">
        <f>COUNTIFS($C39:$CL39, "", $C$55:$CL$55, 1)</f>
        <v>3</v>
      </c>
      <c r="EI39" s="69">
        <f>EF39+EG39+EH39</f>
        <v>10</v>
      </c>
    </row>
    <row r="40" spans="1:143">
      <c r="A40" s="21" t="s">
        <v>225</v>
      </c>
      <c r="B40" s="25" t="s">
        <v>152</v>
      </c>
      <c r="D40" s="33">
        <v>1</v>
      </c>
      <c r="E40" s="34">
        <v>1</v>
      </c>
      <c r="F40" s="34">
        <v>1</v>
      </c>
      <c r="G40" s="33">
        <v>1</v>
      </c>
      <c r="H40" s="33">
        <v>0</v>
      </c>
      <c r="I40" s="33">
        <v>1</v>
      </c>
      <c r="J40" s="33">
        <v>1</v>
      </c>
      <c r="K40" s="34"/>
      <c r="L40" s="34">
        <v>1</v>
      </c>
      <c r="M40" s="34"/>
      <c r="N40" s="34">
        <v>1</v>
      </c>
      <c r="O40" s="33">
        <v>1</v>
      </c>
      <c r="P40" s="34">
        <v>1</v>
      </c>
      <c r="R40" s="33">
        <v>1</v>
      </c>
      <c r="S40" s="33">
        <v>1</v>
      </c>
      <c r="T40" s="34">
        <v>1</v>
      </c>
      <c r="U40" s="33">
        <v>1</v>
      </c>
      <c r="V40" s="34">
        <v>1</v>
      </c>
      <c r="W40" s="33">
        <v>1</v>
      </c>
      <c r="X40" s="34">
        <v>1</v>
      </c>
      <c r="Y40" s="33">
        <v>1</v>
      </c>
      <c r="Z40" s="34"/>
      <c r="AA40" s="33">
        <v>1</v>
      </c>
      <c r="AB40" s="34">
        <v>1</v>
      </c>
      <c r="AC40" s="34">
        <v>1</v>
      </c>
      <c r="AE40" s="33">
        <v>0</v>
      </c>
      <c r="AF40" s="33">
        <v>1</v>
      </c>
      <c r="AG40" s="33">
        <v>1</v>
      </c>
      <c r="AH40" s="34"/>
      <c r="AI40" s="34">
        <v>1</v>
      </c>
      <c r="AJ40" s="34">
        <v>1</v>
      </c>
      <c r="AK40" s="34">
        <v>1</v>
      </c>
      <c r="AL40" s="34"/>
      <c r="AM40" s="34"/>
      <c r="AN40" s="34">
        <v>1</v>
      </c>
      <c r="AP40" s="33">
        <v>1</v>
      </c>
      <c r="AR40" s="33">
        <v>1</v>
      </c>
      <c r="AS40" s="33">
        <v>0</v>
      </c>
      <c r="AT40" s="33">
        <v>1</v>
      </c>
      <c r="AU40" s="33"/>
      <c r="AV40" s="33"/>
      <c r="AW40" s="33">
        <v>1</v>
      </c>
      <c r="AX40" s="33">
        <v>1</v>
      </c>
      <c r="AY40" s="33"/>
      <c r="AZ40" s="33">
        <v>1</v>
      </c>
      <c r="BA40" s="33">
        <v>1</v>
      </c>
      <c r="BB40" s="33"/>
      <c r="BC40" s="33">
        <v>1</v>
      </c>
      <c r="BD40" s="33">
        <v>1</v>
      </c>
      <c r="BE40" s="33">
        <v>1</v>
      </c>
      <c r="BF40" s="33">
        <v>1</v>
      </c>
      <c r="BG40" s="34">
        <v>1</v>
      </c>
      <c r="BH40" s="33">
        <v>1</v>
      </c>
      <c r="BI40" s="33">
        <v>1</v>
      </c>
      <c r="BJ40" s="33">
        <v>1</v>
      </c>
      <c r="BK40" s="33">
        <v>1</v>
      </c>
      <c r="BL40" s="33">
        <v>1</v>
      </c>
      <c r="BN40" s="33">
        <v>1</v>
      </c>
      <c r="BO40" s="33">
        <v>1</v>
      </c>
      <c r="BP40" s="33">
        <v>1</v>
      </c>
      <c r="BS40" s="33">
        <v>1</v>
      </c>
      <c r="BT40" s="33">
        <v>1</v>
      </c>
      <c r="BU40" s="33">
        <v>1</v>
      </c>
      <c r="BV40" s="33">
        <v>0</v>
      </c>
      <c r="BW40" s="33">
        <v>1</v>
      </c>
      <c r="BX40" s="34"/>
      <c r="BY40" s="33">
        <v>1</v>
      </c>
      <c r="BZ40" s="33">
        <v>1</v>
      </c>
      <c r="CA40" s="33">
        <v>1</v>
      </c>
      <c r="CC40" s="33">
        <v>1</v>
      </c>
      <c r="CD40" s="33">
        <v>1</v>
      </c>
      <c r="CE40" s="33">
        <v>1</v>
      </c>
      <c r="CF40" s="33">
        <v>1</v>
      </c>
      <c r="CH40" s="33">
        <v>1</v>
      </c>
      <c r="CK40" s="34">
        <v>1</v>
      </c>
      <c r="CL40" s="34">
        <v>1</v>
      </c>
      <c r="CM40" s="80">
        <f t="shared" si="5"/>
        <v>9</v>
      </c>
      <c r="CN40" s="80">
        <f t="shared" si="6"/>
        <v>2</v>
      </c>
      <c r="CO40" s="80">
        <f t="shared" si="7"/>
        <v>3</v>
      </c>
      <c r="CP40" s="80">
        <f>SUM(Table1[[#This Row],[1 &amp; Asia]:[n.a. &amp; Asia]])</f>
        <v>14</v>
      </c>
      <c r="CR40" s="80">
        <f t="shared" si="1"/>
        <v>5</v>
      </c>
      <c r="CS40" s="80">
        <f t="shared" si="2"/>
        <v>1</v>
      </c>
      <c r="CT40" s="80">
        <f t="shared" si="3"/>
        <v>0</v>
      </c>
      <c r="CU40" s="80">
        <f>SUM(Table2[[#This Row],[1 &amp; SEA]:[n.a. &amp; SEA]])</f>
        <v>6</v>
      </c>
      <c r="CW40" s="78">
        <f>COUNTIF($C40:$CL40,1)</f>
        <v>61</v>
      </c>
      <c r="CX40" s="44">
        <f>COUNTIF($C40:$CL40,0)</f>
        <v>4</v>
      </c>
      <c r="CY40" s="44">
        <f>COUNTIF($C40:$CL40,"")</f>
        <v>23</v>
      </c>
      <c r="CZ40" s="44">
        <f>SUM(CW40:CY40)</f>
        <v>88</v>
      </c>
      <c r="DB40" s="8">
        <f>COUNTIFS($C40:$CL40, 1, $C$56:$CL$56, 1)</f>
        <v>22</v>
      </c>
      <c r="DC40" s="8">
        <f>COUNTIFS($C40:$CL40, 0, $C$56:$CL$56, 1)</f>
        <v>0</v>
      </c>
      <c r="DD40" s="8">
        <f>COUNTIFS($C40:$CL40, "", $C$56:$CL$56, 1)</f>
        <v>1</v>
      </c>
      <c r="DE40" s="8">
        <f>DB40+DC40+DD40</f>
        <v>23</v>
      </c>
      <c r="DG40" s="49">
        <f>COUNTIFS($C40:$CL40, 1, $C$52:$CL$52, 1)</f>
        <v>10</v>
      </c>
      <c r="DH40" s="49">
        <f>COUNTIFS($C40:$CL40, 0, $C$52:$CL$52, 1)</f>
        <v>0</v>
      </c>
      <c r="DI40" s="49">
        <f>COUNTIFS($C40:$CL40, "", $C$52:$CL$52, 1)</f>
        <v>1</v>
      </c>
      <c r="DJ40" s="49">
        <f>DG40+DH40+DI40</f>
        <v>11</v>
      </c>
      <c r="DL40" s="54">
        <f>COUNTIFS($C40:$CL40, 1, $C$53:$CL$53, 1)</f>
        <v>8</v>
      </c>
      <c r="DM40" s="54">
        <f>COUNTIFS($C40:$CL40, 0, $C$53:$CL$53, 1)</f>
        <v>1</v>
      </c>
      <c r="DN40" s="54">
        <f>COUNTIFS($C40:$CL40, "", $C$53:$CL$53, 1)</f>
        <v>4</v>
      </c>
      <c r="DO40" s="54">
        <f>DL40+DM40+DN40</f>
        <v>13</v>
      </c>
      <c r="DQ40" s="11">
        <f>COUNTIFS($C40:$CL40, 1, $C$50:$CL$50, 1)</f>
        <v>6</v>
      </c>
      <c r="DR40" s="11">
        <f>COUNTIFS($C40:$CL40, 0, $C$50:$CL$50, 1)</f>
        <v>2</v>
      </c>
      <c r="DS40" s="11">
        <f>COUNTIFS($C40:$CL40, "", $C$50:$CL$50, 1)</f>
        <v>10</v>
      </c>
      <c r="DT40" s="11">
        <f>DQ40+DR40+DS40</f>
        <v>18</v>
      </c>
      <c r="DV40" s="59">
        <f>COUNTIFS($C40:$CL40, 1, $C$51:$CL$51, 1)</f>
        <v>6</v>
      </c>
      <c r="DW40" s="59">
        <f>COUNTIFS($C40:$CL40, 0, $C$51:$CL$51, 1)</f>
        <v>2</v>
      </c>
      <c r="DX40" s="59">
        <f>COUNTIFS($C40:$CL40, "", $C$51:$CL$51, 1)</f>
        <v>6</v>
      </c>
      <c r="DY40" s="59">
        <f>DV40+DW40+DX40</f>
        <v>14</v>
      </c>
      <c r="EA40" s="64">
        <f>COUNTIFS($C40:$CL40, 1, $C$54:$CL$54, 1)</f>
        <v>9</v>
      </c>
      <c r="EB40" s="64">
        <f>COUNTIFS($C40:$CL40, 0, $C$54:$CL$54, 1)</f>
        <v>2</v>
      </c>
      <c r="EC40" s="64">
        <f>COUNTIFS($C40:$CL40, "", $C$54:$CL$54, 1)</f>
        <v>8</v>
      </c>
      <c r="ED40" s="64">
        <f>EA40+EB40+EC40</f>
        <v>19</v>
      </c>
      <c r="EF40" s="69">
        <f>COUNTIFS($C40:$CL40, 1, $C$55:$CL$55, 1)</f>
        <v>4</v>
      </c>
      <c r="EG40" s="69">
        <f>COUNTIFS($C40:$CL40, 0, $C$55:$CL$55, 1)</f>
        <v>0</v>
      </c>
      <c r="EH40" s="69">
        <f>COUNTIFS($C40:$CL40, "", $C$55:$CL$55, 1)</f>
        <v>6</v>
      </c>
      <c r="EI40" s="69">
        <f>EF40+EG40+EH40</f>
        <v>10</v>
      </c>
    </row>
    <row r="41" spans="1:143">
      <c r="A41" s="21" t="s">
        <v>226</v>
      </c>
      <c r="B41" s="25" t="s">
        <v>152</v>
      </c>
      <c r="C41" s="33">
        <v>1</v>
      </c>
      <c r="D41" s="33">
        <v>1</v>
      </c>
      <c r="E41" s="34">
        <v>1</v>
      </c>
      <c r="F41" s="34">
        <v>1</v>
      </c>
      <c r="G41" s="33">
        <v>1</v>
      </c>
      <c r="H41" s="33">
        <v>0</v>
      </c>
      <c r="I41" s="33">
        <v>1</v>
      </c>
      <c r="J41" s="33">
        <v>1</v>
      </c>
      <c r="K41" s="34">
        <v>0</v>
      </c>
      <c r="L41" s="34">
        <v>1</v>
      </c>
      <c r="M41" s="34">
        <v>0</v>
      </c>
      <c r="N41" s="34">
        <v>1</v>
      </c>
      <c r="O41" s="33">
        <v>1</v>
      </c>
      <c r="P41" s="34">
        <v>1</v>
      </c>
      <c r="Q41" s="33">
        <v>0</v>
      </c>
      <c r="R41" s="33">
        <v>1</v>
      </c>
      <c r="S41" s="33">
        <v>1</v>
      </c>
      <c r="T41" s="34">
        <v>1</v>
      </c>
      <c r="U41" s="33">
        <v>1</v>
      </c>
      <c r="V41" s="34">
        <v>1</v>
      </c>
      <c r="W41" s="33">
        <v>0</v>
      </c>
      <c r="X41" s="34">
        <v>1</v>
      </c>
      <c r="Y41" s="33">
        <v>1</v>
      </c>
      <c r="Z41" s="34">
        <v>0</v>
      </c>
      <c r="AA41" s="33">
        <v>1</v>
      </c>
      <c r="AB41" s="34">
        <v>1</v>
      </c>
      <c r="AC41" s="34">
        <v>1</v>
      </c>
      <c r="AD41" s="34">
        <v>0</v>
      </c>
      <c r="AE41" s="33">
        <v>0</v>
      </c>
      <c r="AF41" s="33">
        <v>1</v>
      </c>
      <c r="AG41" s="33">
        <v>1</v>
      </c>
      <c r="AH41" s="34">
        <v>0</v>
      </c>
      <c r="AI41" s="34">
        <v>1</v>
      </c>
      <c r="AJ41" s="34">
        <v>1</v>
      </c>
      <c r="AK41" s="34">
        <v>1</v>
      </c>
      <c r="AL41" s="34">
        <v>0</v>
      </c>
      <c r="AM41" s="34">
        <v>0</v>
      </c>
      <c r="AN41" s="34">
        <v>1</v>
      </c>
      <c r="AO41" s="33">
        <v>0</v>
      </c>
      <c r="AP41" s="33">
        <v>1</v>
      </c>
      <c r="AQ41" s="33">
        <v>0</v>
      </c>
      <c r="AR41" s="33">
        <v>1</v>
      </c>
      <c r="AS41" s="33">
        <v>1</v>
      </c>
      <c r="AT41" s="33">
        <v>1</v>
      </c>
      <c r="AU41" s="33">
        <v>1</v>
      </c>
      <c r="AV41" s="33">
        <v>0</v>
      </c>
      <c r="AW41" s="33">
        <v>0</v>
      </c>
      <c r="AX41" s="33">
        <v>1</v>
      </c>
      <c r="AY41" s="33">
        <v>0</v>
      </c>
      <c r="AZ41" s="33">
        <v>1</v>
      </c>
      <c r="BA41" s="33">
        <v>1</v>
      </c>
      <c r="BB41" s="33">
        <v>0</v>
      </c>
      <c r="BC41" s="33">
        <v>1</v>
      </c>
      <c r="BD41" s="33">
        <v>1</v>
      </c>
      <c r="BE41" s="33">
        <v>1</v>
      </c>
      <c r="BF41" s="33">
        <v>1</v>
      </c>
      <c r="BG41" s="34">
        <v>1</v>
      </c>
      <c r="BH41" s="33">
        <v>1</v>
      </c>
      <c r="BI41" s="33">
        <v>1</v>
      </c>
      <c r="BJ41" s="33">
        <v>1</v>
      </c>
      <c r="BK41" s="33">
        <v>1</v>
      </c>
      <c r="BL41" s="33">
        <v>1</v>
      </c>
      <c r="BM41" s="33">
        <v>0</v>
      </c>
      <c r="BN41" s="33">
        <v>1</v>
      </c>
      <c r="BO41" s="33">
        <v>1</v>
      </c>
      <c r="BP41" s="33">
        <v>0</v>
      </c>
      <c r="BQ41" s="33">
        <v>1</v>
      </c>
      <c r="BR41" s="33">
        <v>0</v>
      </c>
      <c r="BS41" s="33">
        <v>1</v>
      </c>
      <c r="BT41" s="33">
        <v>1</v>
      </c>
      <c r="BU41" s="33">
        <v>1</v>
      </c>
      <c r="BV41" s="33">
        <v>1</v>
      </c>
      <c r="BW41" s="33">
        <v>1</v>
      </c>
      <c r="BX41" s="34">
        <v>0</v>
      </c>
      <c r="BY41" s="33">
        <v>1</v>
      </c>
      <c r="BZ41" s="33">
        <v>1</v>
      </c>
      <c r="CA41" s="33">
        <v>1</v>
      </c>
      <c r="CB41" s="33">
        <v>0</v>
      </c>
      <c r="CC41" s="33">
        <v>1</v>
      </c>
      <c r="CD41" s="33">
        <v>1</v>
      </c>
      <c r="CE41" s="33">
        <v>1</v>
      </c>
      <c r="CF41" s="33">
        <v>1</v>
      </c>
      <c r="CG41" s="33">
        <v>0</v>
      </c>
      <c r="CH41" s="33">
        <v>1</v>
      </c>
      <c r="CI41" s="33">
        <v>0</v>
      </c>
      <c r="CJ41" s="33">
        <v>0</v>
      </c>
      <c r="CK41" s="34">
        <v>1</v>
      </c>
      <c r="CL41" s="34">
        <v>1</v>
      </c>
      <c r="CM41" s="80">
        <f t="shared" si="5"/>
        <v>11</v>
      </c>
      <c r="CN41" s="80">
        <f t="shared" si="6"/>
        <v>3</v>
      </c>
      <c r="CO41" s="80">
        <f t="shared" si="7"/>
        <v>0</v>
      </c>
      <c r="CP41" s="80">
        <f>SUM(Table1[[#This Row],[1 &amp; Asia]:[n.a. &amp; Asia]])</f>
        <v>14</v>
      </c>
      <c r="CR41" s="80">
        <f t="shared" si="1"/>
        <v>6</v>
      </c>
      <c r="CS41" s="80">
        <f t="shared" si="2"/>
        <v>0</v>
      </c>
      <c r="CT41" s="80">
        <f t="shared" si="3"/>
        <v>0</v>
      </c>
      <c r="CU41" s="80">
        <f>SUM(Table2[[#This Row],[1 &amp; SEA]:[n.a. &amp; SEA]])</f>
        <v>6</v>
      </c>
      <c r="CW41" s="78">
        <f>COUNTIF($C41:$CL41,1)</f>
        <v>63</v>
      </c>
      <c r="CX41" s="44">
        <f>COUNTIF($C41:$CL41,0)</f>
        <v>25</v>
      </c>
      <c r="CY41" s="44">
        <f>COUNTIF($C41:$CL41,"")</f>
        <v>0</v>
      </c>
      <c r="CZ41" s="44">
        <f>SUM(CW41:CY41)</f>
        <v>88</v>
      </c>
      <c r="DB41" s="8">
        <f>COUNTIFS($C41:$CL41, 1, $C$56:$CL$56, 1)</f>
        <v>22</v>
      </c>
      <c r="DC41" s="8">
        <f>COUNTIFS($C41:$CL41, 0, $C$56:$CL$56, 1)</f>
        <v>1</v>
      </c>
      <c r="DD41" s="8">
        <f>COUNTIFS($C41:$CL41, "", $C$56:$CL$56, 1)</f>
        <v>0</v>
      </c>
      <c r="DE41" s="8">
        <f>DB41+DC41+DD41</f>
        <v>23</v>
      </c>
      <c r="DG41" s="49">
        <f>COUNTIFS($C41:$CL41, 1, $C$52:$CL$52, 1)</f>
        <v>10</v>
      </c>
      <c r="DH41" s="49">
        <f>COUNTIFS($C41:$CL41, 0, $C$52:$CL$52, 1)</f>
        <v>1</v>
      </c>
      <c r="DI41" s="49">
        <f>COUNTIFS($C41:$CL41, "", $C$52:$CL$52, 1)</f>
        <v>0</v>
      </c>
      <c r="DJ41" s="49">
        <f>DG41+DH41+DI41</f>
        <v>11</v>
      </c>
      <c r="DL41" s="54">
        <f>COUNTIFS($C41:$CL41, 1, $C$53:$CL$53, 1)</f>
        <v>9</v>
      </c>
      <c r="DM41" s="54">
        <f>COUNTIFS($C41:$CL41, 0, $C$53:$CL$53, 1)</f>
        <v>4</v>
      </c>
      <c r="DN41" s="54">
        <f>COUNTIFS($C41:$CL41, "", $C$53:$CL$53, 1)</f>
        <v>0</v>
      </c>
      <c r="DO41" s="54">
        <f>DL41+DM41+DN41</f>
        <v>13</v>
      </c>
      <c r="DQ41" s="11">
        <f>COUNTIFS($C41:$CL41, 1, $C$50:$CL$50, 1)</f>
        <v>7</v>
      </c>
      <c r="DR41" s="11">
        <f>COUNTIFS($C41:$CL41, 0, $C$50:$CL$50, 1)</f>
        <v>11</v>
      </c>
      <c r="DS41" s="11">
        <f>COUNTIFS($C41:$CL41, "", $C$50:$CL$50, 1)</f>
        <v>0</v>
      </c>
      <c r="DT41" s="11">
        <f>DQ41+DR41+DS41</f>
        <v>18</v>
      </c>
      <c r="DV41" s="59">
        <f>COUNTIFS($C41:$CL41, 1, $C$51:$CL$51, 1)</f>
        <v>7</v>
      </c>
      <c r="DW41" s="59">
        <f>COUNTIFS($C41:$CL41, 0, $C$51:$CL$51, 1)</f>
        <v>7</v>
      </c>
      <c r="DX41" s="59">
        <f>COUNTIFS($C41:$CL41, "", $C$51:$CL$51, 1)</f>
        <v>0</v>
      </c>
      <c r="DY41" s="59">
        <f>DV41+DW41+DX41</f>
        <v>14</v>
      </c>
      <c r="EA41" s="64">
        <f>COUNTIFS($C41:$CL41, 1, $C$54:$CL$54, 1)</f>
        <v>11</v>
      </c>
      <c r="EB41" s="64">
        <f>COUNTIFS($C41:$CL41, 0, $C$54:$CL$54, 1)</f>
        <v>8</v>
      </c>
      <c r="EC41" s="64">
        <f>COUNTIFS($C41:$CL41, "", $C$54:$CL$54, 1)</f>
        <v>0</v>
      </c>
      <c r="ED41" s="64">
        <f>EA41+EB41+EC41</f>
        <v>19</v>
      </c>
      <c r="EF41" s="69">
        <f>COUNTIFS($C41:$CL41, 1, $C$55:$CL$55, 1)</f>
        <v>3</v>
      </c>
      <c r="EG41" s="69">
        <f>COUNTIFS($C41:$CL41, 0, $C$55:$CL$55, 1)</f>
        <v>7</v>
      </c>
      <c r="EH41" s="69">
        <f>COUNTIFS($C41:$CL41, "", $C$55:$CL$55, 1)</f>
        <v>0</v>
      </c>
      <c r="EI41" s="69">
        <f>EF41+EG41+EH41</f>
        <v>10</v>
      </c>
      <c r="EM41" s="33">
        <v>0</v>
      </c>
    </row>
    <row r="42" spans="1:143">
      <c r="A42" s="21" t="s">
        <v>227</v>
      </c>
      <c r="B42" s="25" t="s">
        <v>152</v>
      </c>
      <c r="C42" s="33">
        <v>1</v>
      </c>
      <c r="D42" s="33">
        <v>1</v>
      </c>
      <c r="E42" s="34">
        <v>1</v>
      </c>
      <c r="F42" s="34">
        <v>1</v>
      </c>
      <c r="G42" s="33">
        <v>1</v>
      </c>
      <c r="I42" s="33">
        <v>1</v>
      </c>
      <c r="K42" s="34">
        <v>1</v>
      </c>
      <c r="L42" s="34">
        <v>1</v>
      </c>
      <c r="M42" s="34">
        <v>1</v>
      </c>
      <c r="N42" s="34">
        <v>1</v>
      </c>
      <c r="O42" s="33">
        <v>1</v>
      </c>
      <c r="P42" s="34">
        <v>1</v>
      </c>
      <c r="R42" s="33">
        <v>1</v>
      </c>
      <c r="S42" s="33">
        <v>1</v>
      </c>
      <c r="T42" s="34">
        <v>1</v>
      </c>
      <c r="U42" s="33">
        <v>1</v>
      </c>
      <c r="V42" s="34">
        <v>1</v>
      </c>
      <c r="W42" s="33">
        <v>1</v>
      </c>
      <c r="X42" s="34">
        <v>1</v>
      </c>
      <c r="Y42" s="33">
        <v>1</v>
      </c>
      <c r="Z42" s="34">
        <v>1</v>
      </c>
      <c r="AA42" s="33">
        <v>1</v>
      </c>
      <c r="AB42" s="34">
        <v>1</v>
      </c>
      <c r="AC42" s="34">
        <v>1</v>
      </c>
      <c r="AD42" s="34">
        <v>1</v>
      </c>
      <c r="AE42" s="33">
        <v>1</v>
      </c>
      <c r="AF42" s="33">
        <v>1</v>
      </c>
      <c r="AG42" s="33">
        <v>1</v>
      </c>
      <c r="AH42" s="34">
        <v>1</v>
      </c>
      <c r="AI42" s="34">
        <v>1</v>
      </c>
      <c r="AJ42" s="34">
        <v>1</v>
      </c>
      <c r="AK42" s="34">
        <v>1</v>
      </c>
      <c r="AL42" s="34">
        <v>1</v>
      </c>
      <c r="AM42" s="34"/>
      <c r="AN42" s="34">
        <v>1</v>
      </c>
      <c r="AO42" s="33">
        <v>1</v>
      </c>
      <c r="AP42" s="33"/>
      <c r="AR42" s="33">
        <v>1</v>
      </c>
      <c r="AS42" s="33">
        <v>1</v>
      </c>
      <c r="AT42" s="33">
        <v>1</v>
      </c>
      <c r="AU42" s="33">
        <v>1</v>
      </c>
      <c r="AV42" s="33">
        <v>1</v>
      </c>
      <c r="AW42" s="33"/>
      <c r="AX42" s="33">
        <v>1</v>
      </c>
      <c r="AY42" s="33">
        <v>1</v>
      </c>
      <c r="AZ42" s="33">
        <v>1</v>
      </c>
      <c r="BA42" s="33"/>
      <c r="BB42" s="33"/>
      <c r="BC42" s="33">
        <v>1</v>
      </c>
      <c r="BD42" s="33">
        <v>1</v>
      </c>
      <c r="BE42" s="33">
        <v>1</v>
      </c>
      <c r="BF42" s="33">
        <v>1</v>
      </c>
      <c r="BG42" s="34">
        <v>1</v>
      </c>
      <c r="BH42" s="33">
        <v>1</v>
      </c>
      <c r="BI42" s="33">
        <v>1</v>
      </c>
      <c r="BJ42" s="33">
        <v>1</v>
      </c>
      <c r="BK42" s="33">
        <v>1</v>
      </c>
      <c r="BL42" s="33">
        <v>1</v>
      </c>
      <c r="BN42" s="33">
        <v>1</v>
      </c>
      <c r="BO42" s="33">
        <v>1</v>
      </c>
      <c r="BP42" s="33">
        <v>1</v>
      </c>
      <c r="BR42" s="33">
        <v>1</v>
      </c>
      <c r="BS42" s="33">
        <v>1</v>
      </c>
      <c r="BU42" s="33">
        <v>1</v>
      </c>
      <c r="BV42" s="33">
        <v>1</v>
      </c>
      <c r="BW42" s="33">
        <v>1</v>
      </c>
      <c r="BX42" s="34">
        <v>1</v>
      </c>
      <c r="BY42" s="33">
        <v>1</v>
      </c>
      <c r="BZ42" s="33">
        <v>1</v>
      </c>
      <c r="CA42" s="33">
        <v>1</v>
      </c>
      <c r="CB42" s="33">
        <v>1</v>
      </c>
      <c r="CC42" s="33">
        <v>1</v>
      </c>
      <c r="CD42" s="33">
        <v>1</v>
      </c>
      <c r="CE42" s="33">
        <v>1</v>
      </c>
      <c r="CF42" s="33">
        <v>1</v>
      </c>
      <c r="CG42" s="33">
        <v>1</v>
      </c>
      <c r="CH42" s="33">
        <v>1</v>
      </c>
      <c r="CI42" s="33">
        <v>1</v>
      </c>
      <c r="CJ42" s="33">
        <v>1</v>
      </c>
      <c r="CK42" s="34">
        <v>1</v>
      </c>
      <c r="CL42" s="33">
        <v>1</v>
      </c>
      <c r="CM42" s="80">
        <f t="shared" si="5"/>
        <v>11</v>
      </c>
      <c r="CN42" s="80">
        <f t="shared" si="6"/>
        <v>0</v>
      </c>
      <c r="CO42" s="80">
        <f t="shared" si="7"/>
        <v>3</v>
      </c>
      <c r="CP42" s="80">
        <f>SUM(Table1[[#This Row],[1 &amp; Asia]:[n.a. &amp; Asia]])</f>
        <v>14</v>
      </c>
      <c r="CR42" s="80">
        <f t="shared" si="1"/>
        <v>4</v>
      </c>
      <c r="CS42" s="80">
        <f t="shared" si="2"/>
        <v>0</v>
      </c>
      <c r="CT42" s="80">
        <f t="shared" si="3"/>
        <v>2</v>
      </c>
      <c r="CU42" s="80">
        <f>SUM(Table2[[#This Row],[1 &amp; SEA]:[n.a. &amp; SEA]])</f>
        <v>6</v>
      </c>
      <c r="CW42" s="78">
        <f>COUNTIF($C42:$CL42,1)</f>
        <v>76</v>
      </c>
      <c r="CX42" s="44">
        <f>COUNTIF($C42:$CL42,0)</f>
        <v>0</v>
      </c>
      <c r="CY42" s="44">
        <f>COUNTIF($C42:$CL42,"")</f>
        <v>12</v>
      </c>
      <c r="CZ42" s="44">
        <f>SUM(CW42:CY42)</f>
        <v>88</v>
      </c>
      <c r="DB42" s="8">
        <f>COUNTIFS($C42:$CL42, 1, $C$56:$CL$56, 1)</f>
        <v>20</v>
      </c>
      <c r="DC42" s="8">
        <f>COUNTIFS($C42:$CL42, 0, $C$56:$CL$56, 1)</f>
        <v>0</v>
      </c>
      <c r="DD42" s="8">
        <f>COUNTIFS($C42:$CL42, "", $C$56:$CL$56, 1)</f>
        <v>3</v>
      </c>
      <c r="DE42" s="8">
        <f>DB42+DC42+DD42</f>
        <v>23</v>
      </c>
      <c r="DG42" s="49">
        <f>COUNTIFS($C42:$CL42, 1, $C$52:$CL$52, 1)</f>
        <v>10</v>
      </c>
      <c r="DH42" s="49">
        <f>COUNTIFS($C42:$CL42, 0, $C$52:$CL$52, 1)</f>
        <v>0</v>
      </c>
      <c r="DI42" s="49">
        <f>COUNTIFS($C42:$CL42, "", $C$52:$CL$52, 1)</f>
        <v>1</v>
      </c>
      <c r="DJ42" s="49">
        <f>DG42+DH42+DI42</f>
        <v>11</v>
      </c>
      <c r="DL42" s="54">
        <f>COUNTIFS($C42:$CL42, 1, $C$53:$CL$53, 1)</f>
        <v>12</v>
      </c>
      <c r="DM42" s="54">
        <f>COUNTIFS($C42:$CL42, 0, $C$53:$CL$53, 1)</f>
        <v>0</v>
      </c>
      <c r="DN42" s="54">
        <f>COUNTIFS($C42:$CL42, "", $C$53:$CL$53, 1)</f>
        <v>1</v>
      </c>
      <c r="DO42" s="54">
        <f>DL42+DM42+DN42</f>
        <v>13</v>
      </c>
      <c r="DQ42" s="11">
        <f>COUNTIFS($C42:$CL42, 1, $C$50:$CL$50, 1)</f>
        <v>14</v>
      </c>
      <c r="DR42" s="11">
        <f>COUNTIFS($C42:$CL42, 0, $C$50:$CL$50, 1)</f>
        <v>0</v>
      </c>
      <c r="DS42" s="11">
        <f>COUNTIFS($C42:$CL42, "", $C$50:$CL$50, 1)</f>
        <v>4</v>
      </c>
      <c r="DT42" s="11">
        <f>DQ42+DR42+DS42</f>
        <v>18</v>
      </c>
      <c r="DV42" s="59">
        <f>COUNTIFS($C42:$CL42, 1, $C$51:$CL$51, 1)</f>
        <v>12</v>
      </c>
      <c r="DW42" s="59">
        <f>COUNTIFS($C42:$CL42, 0, $C$51:$CL$51, 1)</f>
        <v>0</v>
      </c>
      <c r="DX42" s="59">
        <f>COUNTIFS($C42:$CL42, "", $C$51:$CL$51, 1)</f>
        <v>2</v>
      </c>
      <c r="DY42" s="59">
        <f>DV42+DW42+DX42</f>
        <v>14</v>
      </c>
      <c r="EA42" s="64">
        <f>COUNTIFS($C42:$CL42, 1, $C$54:$CL$54, 1)</f>
        <v>15</v>
      </c>
      <c r="EB42" s="64">
        <f>COUNTIFS($C42:$CL42, 0, $C$54:$CL$54, 1)</f>
        <v>0</v>
      </c>
      <c r="EC42" s="64">
        <f>COUNTIFS($C42:$CL42, "", $C$54:$CL$54, 1)</f>
        <v>4</v>
      </c>
      <c r="ED42" s="64">
        <f>EA42+EB42+EC42</f>
        <v>19</v>
      </c>
      <c r="EF42" s="69">
        <f>COUNTIFS($C42:$CL42, 1, $C$55:$CL$55, 1)</f>
        <v>5</v>
      </c>
      <c r="EG42" s="69">
        <f>COUNTIFS($C42:$CL42, 0, $C$55:$CL$55, 1)</f>
        <v>0</v>
      </c>
      <c r="EH42" s="69">
        <f>COUNTIFS($C42:$CL42, "", $C$55:$CL$55, 1)</f>
        <v>5</v>
      </c>
      <c r="EI42" s="69">
        <f>EF42+EG42+EH42</f>
        <v>10</v>
      </c>
      <c r="EM42" s="33">
        <v>1</v>
      </c>
    </row>
    <row r="43" spans="1:143" ht="67" customHeight="1">
      <c r="A43" s="21" t="s">
        <v>228</v>
      </c>
      <c r="B43" s="25" t="s">
        <v>177</v>
      </c>
      <c r="D43" s="33" t="s">
        <v>173</v>
      </c>
      <c r="E43" s="34"/>
      <c r="F43" s="34"/>
      <c r="G43" s="33" t="s">
        <v>93</v>
      </c>
      <c r="I43" s="33">
        <v>1990</v>
      </c>
      <c r="K43" s="34"/>
      <c r="L43" s="34"/>
      <c r="M43" s="34"/>
      <c r="P43" s="34"/>
      <c r="R43" s="33">
        <v>1872</v>
      </c>
      <c r="T43" s="34"/>
      <c r="U43" s="33">
        <v>1960</v>
      </c>
      <c r="V43" s="34"/>
      <c r="X43" s="34"/>
      <c r="Y43" s="33" t="s">
        <v>99</v>
      </c>
      <c r="Z43" s="34"/>
      <c r="AA43" s="33"/>
      <c r="AE43" s="33"/>
      <c r="AF43" s="33" t="s">
        <v>97</v>
      </c>
      <c r="AH43" s="34"/>
      <c r="AI43" s="34"/>
      <c r="AJ43" s="34"/>
      <c r="AK43" s="34"/>
      <c r="AL43" s="34"/>
      <c r="AM43" s="34"/>
      <c r="AN43" s="34" t="s">
        <v>96</v>
      </c>
      <c r="AO43" s="33">
        <v>1990</v>
      </c>
      <c r="AP43" s="33"/>
      <c r="AS43" s="33"/>
      <c r="AT43" s="33">
        <v>1990</v>
      </c>
      <c r="AU43" s="33"/>
      <c r="AV43" s="33"/>
      <c r="AW43" s="33"/>
      <c r="AX43" s="33"/>
      <c r="AY43" s="33"/>
      <c r="AZ43" s="33"/>
      <c r="BA43" s="33"/>
      <c r="BB43" s="33"/>
      <c r="BC43" s="33">
        <v>1856</v>
      </c>
      <c r="BD43" s="33"/>
      <c r="BE43" s="33"/>
      <c r="BF43" s="33" t="s">
        <v>174</v>
      </c>
      <c r="BG43" s="34" t="s">
        <v>175</v>
      </c>
      <c r="BH43" s="33"/>
      <c r="BI43" s="33">
        <v>1950</v>
      </c>
      <c r="BJ43" s="33" t="s">
        <v>148</v>
      </c>
      <c r="BN43" s="33">
        <v>2023</v>
      </c>
      <c r="BS43" s="33">
        <v>1960</v>
      </c>
      <c r="BX43" s="34" t="s">
        <v>27</v>
      </c>
      <c r="BZ43" s="33" t="s">
        <v>149</v>
      </c>
      <c r="CD43" s="33">
        <v>1990</v>
      </c>
      <c r="CI43" s="33">
        <v>2000</v>
      </c>
      <c r="CK43" s="34" t="s">
        <v>176</v>
      </c>
      <c r="CL43" s="33">
        <v>1990</v>
      </c>
      <c r="CS43" s="80"/>
      <c r="CT43" s="80"/>
      <c r="CU43" s="80"/>
      <c r="CW43" s="78"/>
    </row>
    <row r="44" spans="1:143">
      <c r="A44" s="21" t="s">
        <v>229</v>
      </c>
      <c r="B44" s="25" t="s">
        <v>152</v>
      </c>
      <c r="E44" s="34"/>
      <c r="F44" s="34"/>
      <c r="K44" s="34"/>
      <c r="L44" s="34">
        <v>1</v>
      </c>
      <c r="M44" s="34"/>
      <c r="P44" s="34"/>
      <c r="S44" s="33">
        <v>1</v>
      </c>
      <c r="T44" s="34"/>
      <c r="V44" s="34"/>
      <c r="X44" s="34"/>
      <c r="Y44" s="33">
        <v>1</v>
      </c>
      <c r="Z44" s="34"/>
      <c r="AA44" s="33"/>
      <c r="AE44" s="33">
        <v>0</v>
      </c>
      <c r="AF44" s="33"/>
      <c r="AG44" s="33">
        <v>1</v>
      </c>
      <c r="AH44" s="34"/>
      <c r="AI44" s="34">
        <v>1</v>
      </c>
      <c r="AJ44" s="34"/>
      <c r="AK44" s="34">
        <v>1</v>
      </c>
      <c r="AL44" s="34"/>
      <c r="AM44" s="34"/>
      <c r="AN44" s="34"/>
      <c r="AP44" s="33"/>
      <c r="AS44" s="33">
        <v>0</v>
      </c>
      <c r="AT44" s="33">
        <v>1</v>
      </c>
      <c r="AU44" s="33"/>
      <c r="AV44" s="33"/>
      <c r="AW44" s="33"/>
      <c r="AX44" s="33">
        <v>1</v>
      </c>
      <c r="AY44" s="33"/>
      <c r="AZ44" s="33">
        <v>1</v>
      </c>
      <c r="BA44" s="33"/>
      <c r="BB44" s="33"/>
      <c r="BC44" s="33">
        <v>1</v>
      </c>
      <c r="BD44" s="33"/>
      <c r="BE44" s="33">
        <v>1</v>
      </c>
      <c r="BF44" s="33">
        <v>1</v>
      </c>
      <c r="BH44" s="33"/>
      <c r="BI44" s="33">
        <v>1</v>
      </c>
      <c r="BL44" s="33">
        <v>1</v>
      </c>
      <c r="BN44" s="33">
        <v>0</v>
      </c>
      <c r="BX44" s="34"/>
      <c r="BZ44" s="33">
        <v>1</v>
      </c>
      <c r="CA44" s="33">
        <v>1</v>
      </c>
      <c r="CD44" s="33">
        <v>1</v>
      </c>
      <c r="CI44" s="33">
        <v>0</v>
      </c>
      <c r="CJ44" s="33">
        <v>1</v>
      </c>
      <c r="CK44" s="34"/>
      <c r="CM44" s="80">
        <f t="shared" si="5"/>
        <v>3</v>
      </c>
      <c r="CN44" s="80">
        <f t="shared" si="6"/>
        <v>1</v>
      </c>
      <c r="CO44" s="80">
        <f t="shared" si="7"/>
        <v>10</v>
      </c>
      <c r="CP44" s="80">
        <f>SUM(Table1[[#This Row],[1 &amp; Asia]:[n.a. &amp; Asia]])</f>
        <v>14</v>
      </c>
      <c r="CR44" s="80">
        <f t="shared" si="1"/>
        <v>1</v>
      </c>
      <c r="CS44" s="80">
        <f t="shared" si="2"/>
        <v>0</v>
      </c>
      <c r="CT44" s="80">
        <f t="shared" si="3"/>
        <v>5</v>
      </c>
      <c r="CU44" s="80">
        <f>SUM(Table2[[#This Row],[1 &amp; SEA]:[n.a. &amp; SEA]])</f>
        <v>6</v>
      </c>
      <c r="CW44" s="78">
        <f>COUNTIF($C44:$CL44,1)</f>
        <v>18</v>
      </c>
      <c r="CX44" s="44">
        <f>COUNTIF($C44:$CL44,0)</f>
        <v>4</v>
      </c>
      <c r="CY44" s="44">
        <f>COUNTIF($C44:$CL44,"")</f>
        <v>66</v>
      </c>
      <c r="CZ44" s="44">
        <f>SUM(CW44:CY44)</f>
        <v>88</v>
      </c>
      <c r="DB44" s="8">
        <f>COUNTIFS($C44:$CL44, 1, $C$56:$CL$56, 1)</f>
        <v>6</v>
      </c>
      <c r="DC44" s="8">
        <f>COUNTIFS($C44:$CL44, 0, $C$56:$CL$56, 1)</f>
        <v>0</v>
      </c>
      <c r="DD44" s="8">
        <f>COUNTIFS($C44:$CL44, "", $C$56:$CL$56, 1)</f>
        <v>17</v>
      </c>
      <c r="DE44" s="8">
        <f>DB44+DC44+DD44</f>
        <v>23</v>
      </c>
      <c r="DG44" s="49">
        <f>COUNTIFS($C44:$CL44, 1, $C$52:$CL$52, 1)</f>
        <v>3</v>
      </c>
      <c r="DH44" s="49">
        <f>COUNTIFS($C44:$CL44, 0, $C$52:$CL$52, 1)</f>
        <v>0</v>
      </c>
      <c r="DI44" s="49">
        <f>COUNTIFS($C44:$CL44, "", $C$52:$CL$52, 1)</f>
        <v>8</v>
      </c>
      <c r="DJ44" s="49">
        <f>DG44+DH44+DI44</f>
        <v>11</v>
      </c>
      <c r="DL44" s="54">
        <f>COUNTIFS($C44:$CL44, 1, $C$53:$CL$53, 1)</f>
        <v>4</v>
      </c>
      <c r="DM44" s="54">
        <f>COUNTIFS($C44:$CL44, 0, $C$53:$CL$53, 1)</f>
        <v>0</v>
      </c>
      <c r="DN44" s="54">
        <f>COUNTIFS($C44:$CL44, "", $C$53:$CL$53, 1)</f>
        <v>9</v>
      </c>
      <c r="DO44" s="54">
        <f>DL44+DM44+DN44</f>
        <v>13</v>
      </c>
      <c r="DQ44" s="11">
        <f>COUNTIFS($C44:$CL44, 1, $C$50:$CL$50, 1)</f>
        <v>2</v>
      </c>
      <c r="DR44" s="11">
        <f>COUNTIFS($C44:$CL44, 0, $C$50:$CL$50, 1)</f>
        <v>4</v>
      </c>
      <c r="DS44" s="11">
        <f>COUNTIFS($C44:$CL44, "", $C$50:$CL$50, 1)</f>
        <v>12</v>
      </c>
      <c r="DT44" s="11">
        <f>DQ44+DR44+DS44</f>
        <v>18</v>
      </c>
      <c r="DV44" s="59">
        <f>COUNTIFS($C44:$CL44, 1, $C$51:$CL$51, 1)</f>
        <v>2</v>
      </c>
      <c r="DW44" s="59">
        <f>COUNTIFS($C44:$CL44, 0, $C$51:$CL$51, 1)</f>
        <v>4</v>
      </c>
      <c r="DX44" s="59">
        <f>COUNTIFS($C44:$CL44, "", $C$51:$CL$51, 1)</f>
        <v>8</v>
      </c>
      <c r="DY44" s="59">
        <f>DV44+DW44+DX44</f>
        <v>14</v>
      </c>
      <c r="EA44" s="64">
        <f>COUNTIFS($C44:$CL44, 1, $C$54:$CL$54, 1)</f>
        <v>3</v>
      </c>
      <c r="EB44" s="64">
        <f>COUNTIFS($C44:$CL44, 0, $C$54:$CL$54, 1)</f>
        <v>4</v>
      </c>
      <c r="EC44" s="64">
        <f>COUNTIFS($C44:$CL44, "", $C$54:$CL$54, 1)</f>
        <v>12</v>
      </c>
      <c r="ED44" s="64">
        <f>EA44+EB44+EC44</f>
        <v>19</v>
      </c>
      <c r="EF44" s="69">
        <f>COUNTIFS($C44:$CL44, 1, $C$55:$CL$55, 1)</f>
        <v>1</v>
      </c>
      <c r="EG44" s="69">
        <f>COUNTIFS($C44:$CL44, 0, $C$55:$CL$55, 1)</f>
        <v>1</v>
      </c>
      <c r="EH44" s="69">
        <f>COUNTIFS($C44:$CL44, "", $C$55:$CL$55, 1)</f>
        <v>8</v>
      </c>
      <c r="EI44" s="69">
        <f>EF44+EG44+EH44</f>
        <v>10</v>
      </c>
    </row>
    <row r="45" spans="1:143">
      <c r="A45" s="21" t="s">
        <v>230</v>
      </c>
      <c r="B45" s="25" t="s">
        <v>152</v>
      </c>
      <c r="D45" s="33">
        <v>1</v>
      </c>
      <c r="E45" s="34"/>
      <c r="F45" s="34"/>
      <c r="H45" s="33">
        <v>0</v>
      </c>
      <c r="K45" s="34"/>
      <c r="L45" s="34">
        <v>1</v>
      </c>
      <c r="M45" s="34"/>
      <c r="P45" s="34"/>
      <c r="Q45" s="33">
        <v>0</v>
      </c>
      <c r="R45" s="33">
        <v>1</v>
      </c>
      <c r="T45" s="34">
        <v>1</v>
      </c>
      <c r="U45" s="33">
        <v>1</v>
      </c>
      <c r="V45" s="34"/>
      <c r="W45" s="33">
        <v>0</v>
      </c>
      <c r="X45" s="34">
        <v>1</v>
      </c>
      <c r="Y45" s="33">
        <v>0</v>
      </c>
      <c r="Z45" s="34"/>
      <c r="AA45" s="33"/>
      <c r="AE45" s="33">
        <v>0</v>
      </c>
      <c r="AF45" s="33"/>
      <c r="AG45" s="33">
        <v>0</v>
      </c>
      <c r="AH45" s="34"/>
      <c r="AI45" s="34">
        <v>1</v>
      </c>
      <c r="AJ45" s="34"/>
      <c r="AK45" s="34"/>
      <c r="AL45" s="34"/>
      <c r="AM45" s="34"/>
      <c r="AN45" s="34">
        <v>1</v>
      </c>
      <c r="AP45" s="33">
        <v>1</v>
      </c>
      <c r="AS45" s="33"/>
      <c r="AT45" s="33">
        <v>1</v>
      </c>
      <c r="AU45" s="33"/>
      <c r="AV45" s="33"/>
      <c r="AW45" s="33"/>
      <c r="AX45" s="33">
        <v>1</v>
      </c>
      <c r="AY45" s="33"/>
      <c r="AZ45" s="33">
        <v>1</v>
      </c>
      <c r="BA45" s="33"/>
      <c r="BB45" s="33"/>
      <c r="BC45" s="33">
        <v>1</v>
      </c>
      <c r="BD45" s="33">
        <v>1</v>
      </c>
      <c r="BE45" s="33">
        <v>1</v>
      </c>
      <c r="BF45" s="33">
        <v>1</v>
      </c>
      <c r="BH45" s="33"/>
      <c r="BI45" s="33">
        <v>1</v>
      </c>
      <c r="BJ45" s="33">
        <v>1</v>
      </c>
      <c r="BK45" s="33">
        <v>0</v>
      </c>
      <c r="BL45" s="33">
        <v>1</v>
      </c>
      <c r="BN45" s="33">
        <v>0</v>
      </c>
      <c r="BO45" s="33">
        <v>1</v>
      </c>
      <c r="BP45" s="33">
        <v>0</v>
      </c>
      <c r="BQ45" s="33">
        <v>0</v>
      </c>
      <c r="BS45" s="33">
        <v>1</v>
      </c>
      <c r="BU45" s="33">
        <v>1</v>
      </c>
      <c r="BV45" s="33">
        <v>0</v>
      </c>
      <c r="BX45" s="34">
        <v>0</v>
      </c>
      <c r="BY45" s="33">
        <v>1</v>
      </c>
      <c r="BZ45" s="33">
        <v>1</v>
      </c>
      <c r="CC45" s="33">
        <v>0</v>
      </c>
      <c r="CE45" s="33">
        <v>1</v>
      </c>
      <c r="CH45" s="33">
        <v>1</v>
      </c>
      <c r="CI45" s="33">
        <v>0</v>
      </c>
      <c r="CK45" s="34"/>
      <c r="CM45" s="80">
        <f t="shared" si="5"/>
        <v>5</v>
      </c>
      <c r="CN45" s="80">
        <f t="shared" si="6"/>
        <v>1</v>
      </c>
      <c r="CO45" s="80">
        <f t="shared" si="7"/>
        <v>8</v>
      </c>
      <c r="CP45" s="80">
        <f>SUM(Table1[[#This Row],[1 &amp; Asia]:[n.a. &amp; Asia]])</f>
        <v>14</v>
      </c>
      <c r="CR45" s="80">
        <f t="shared" si="1"/>
        <v>3</v>
      </c>
      <c r="CS45" s="80">
        <f t="shared" si="2"/>
        <v>1</v>
      </c>
      <c r="CT45" s="80">
        <f t="shared" si="3"/>
        <v>2</v>
      </c>
      <c r="CU45" s="80">
        <f>SUM(Table2[[#This Row],[1 &amp; SEA]:[n.a. &amp; SEA]])</f>
        <v>6</v>
      </c>
      <c r="CW45" s="78">
        <f>COUNTIF($C45:$CL45,1)</f>
        <v>26</v>
      </c>
      <c r="CX45" s="44">
        <f>COUNTIF($C45:$CL45,0)</f>
        <v>14</v>
      </c>
      <c r="CY45" s="44">
        <f>COUNTIF($C45:$CL45,"")</f>
        <v>48</v>
      </c>
      <c r="CZ45" s="44">
        <f>SUM(CW45:CY45)</f>
        <v>88</v>
      </c>
      <c r="DB45" s="8">
        <f>COUNTIFS($C45:$CL45, 1, $C$56:$CL$56, 1)</f>
        <v>10</v>
      </c>
      <c r="DC45" s="8">
        <f>COUNTIFS($C45:$CL45, 0, $C$56:$CL$56, 1)</f>
        <v>1</v>
      </c>
      <c r="DD45" s="8">
        <f>COUNTIFS($C45:$CL45, "", $C$56:$CL$56, 1)</f>
        <v>12</v>
      </c>
      <c r="DE45" s="8">
        <f>DB45+DC45+DD45</f>
        <v>23</v>
      </c>
      <c r="DG45" s="49">
        <f>COUNTIFS($C45:$CL45, 1, $C$52:$CL$52, 1)</f>
        <v>7</v>
      </c>
      <c r="DH45" s="49">
        <f>COUNTIFS($C45:$CL45, 0, $C$52:$CL$52, 1)</f>
        <v>0</v>
      </c>
      <c r="DI45" s="49">
        <f>COUNTIFS($C45:$CL45, "", $C$52:$CL$52, 1)</f>
        <v>4</v>
      </c>
      <c r="DJ45" s="49">
        <f>DG45+DH45+DI45</f>
        <v>11</v>
      </c>
      <c r="DL45" s="54">
        <f>COUNTIFS($C45:$CL45, 1, $C$53:$CL$53, 1)</f>
        <v>5</v>
      </c>
      <c r="DM45" s="54">
        <f>COUNTIFS($C45:$CL45, 0, $C$53:$CL$53, 1)</f>
        <v>3</v>
      </c>
      <c r="DN45" s="54">
        <f>COUNTIFS($C45:$CL45, "", $C$53:$CL$53, 1)</f>
        <v>5</v>
      </c>
      <c r="DO45" s="54">
        <f>DL45+DM45+DN45</f>
        <v>13</v>
      </c>
      <c r="DQ45" s="11">
        <f>COUNTIFS($C45:$CL45, 1, $C$50:$CL$50, 1)</f>
        <v>0</v>
      </c>
      <c r="DR45" s="11">
        <f>COUNTIFS($C45:$CL45, 0, $C$50:$CL$50, 1)</f>
        <v>8</v>
      </c>
      <c r="DS45" s="11">
        <f>COUNTIFS($C45:$CL45, "", $C$50:$CL$50, 1)</f>
        <v>10</v>
      </c>
      <c r="DT45" s="11">
        <f>DQ45+DR45+DS45</f>
        <v>18</v>
      </c>
      <c r="DV45" s="59">
        <f>COUNTIFS($C45:$CL45, 1, $C$51:$CL$51, 1)</f>
        <v>0</v>
      </c>
      <c r="DW45" s="59">
        <f>COUNTIFS($C45:$CL45, 0, $C$51:$CL$51, 1)</f>
        <v>7</v>
      </c>
      <c r="DX45" s="59">
        <f>COUNTIFS($C45:$CL45, "", $C$51:$CL$51, 1)</f>
        <v>7</v>
      </c>
      <c r="DY45" s="59">
        <f>DV45+DW45+DX45</f>
        <v>14</v>
      </c>
      <c r="EA45" s="64">
        <f>COUNTIFS($C45:$CL45, 1, $C$54:$CL$54, 1)</f>
        <v>3</v>
      </c>
      <c r="EB45" s="64">
        <f>COUNTIFS($C45:$CL45, 0, $C$54:$CL$54, 1)</f>
        <v>6</v>
      </c>
      <c r="EC45" s="64">
        <f>COUNTIFS($C45:$CL45, "", $C$54:$CL$54, 1)</f>
        <v>10</v>
      </c>
      <c r="ED45" s="64">
        <f>EA45+EB45+EC45</f>
        <v>19</v>
      </c>
      <c r="EF45" s="69">
        <f>COUNTIFS($C45:$CL45, 1, $C$55:$CL$55, 1)</f>
        <v>0</v>
      </c>
      <c r="EG45" s="69">
        <f>COUNTIFS($C45:$CL45, 0, $C$55:$CL$55, 1)</f>
        <v>3</v>
      </c>
      <c r="EH45" s="69">
        <f>COUNTIFS($C45:$CL45, "", $C$55:$CL$55, 1)</f>
        <v>7</v>
      </c>
      <c r="EI45" s="69">
        <f>EF45+EG45+EH45</f>
        <v>10</v>
      </c>
    </row>
    <row r="46" spans="1:143">
      <c r="A46" s="21" t="s">
        <v>231</v>
      </c>
      <c r="B46" s="25" t="s">
        <v>152</v>
      </c>
      <c r="D46" s="33">
        <v>0</v>
      </c>
      <c r="E46" s="34"/>
      <c r="F46" s="34"/>
      <c r="H46" s="33">
        <v>1</v>
      </c>
      <c r="K46" s="34"/>
      <c r="L46" s="34">
        <v>0</v>
      </c>
      <c r="M46" s="34"/>
      <c r="N46" s="34">
        <v>0</v>
      </c>
      <c r="P46" s="34"/>
      <c r="R46" s="33">
        <v>0</v>
      </c>
      <c r="T46" s="34">
        <v>0</v>
      </c>
      <c r="U46" s="33">
        <v>0</v>
      </c>
      <c r="V46" s="34"/>
      <c r="W46" s="33">
        <v>1</v>
      </c>
      <c r="X46" s="34"/>
      <c r="Y46" s="33">
        <v>1</v>
      </c>
      <c r="Z46" s="34"/>
      <c r="AA46" s="33"/>
      <c r="AB46" s="34">
        <v>0</v>
      </c>
      <c r="AE46" s="33"/>
      <c r="AF46" s="33"/>
      <c r="AG46" s="33">
        <v>1</v>
      </c>
      <c r="AH46" s="34"/>
      <c r="AI46" s="34">
        <v>0</v>
      </c>
      <c r="AJ46" s="34">
        <v>1</v>
      </c>
      <c r="AK46" s="34">
        <v>1</v>
      </c>
      <c r="AL46" s="34"/>
      <c r="AM46" s="34"/>
      <c r="AN46" s="34"/>
      <c r="AP46" s="33"/>
      <c r="AQ46" s="33">
        <v>1</v>
      </c>
      <c r="AS46" s="33"/>
      <c r="AT46" s="33"/>
      <c r="AU46" s="33"/>
      <c r="AV46" s="33"/>
      <c r="AW46" s="33"/>
      <c r="AX46" s="33">
        <v>0</v>
      </c>
      <c r="AY46" s="33"/>
      <c r="AZ46" s="33">
        <v>1</v>
      </c>
      <c r="BA46" s="33"/>
      <c r="BB46" s="33"/>
      <c r="BC46" s="33">
        <v>1</v>
      </c>
      <c r="BD46" s="33">
        <v>0</v>
      </c>
      <c r="BE46" s="33"/>
      <c r="BF46" s="33">
        <v>1</v>
      </c>
      <c r="BH46" s="33">
        <v>1</v>
      </c>
      <c r="BI46" s="33">
        <v>0</v>
      </c>
      <c r="BK46" s="33">
        <v>0</v>
      </c>
      <c r="BL46" s="33">
        <v>0</v>
      </c>
      <c r="BN46" s="33">
        <v>1</v>
      </c>
      <c r="BO46" s="33">
        <v>0</v>
      </c>
      <c r="BP46" s="33">
        <v>1</v>
      </c>
      <c r="BS46" s="33">
        <v>0</v>
      </c>
      <c r="BU46" s="33">
        <v>0</v>
      </c>
      <c r="BV46" s="33">
        <v>1</v>
      </c>
      <c r="BX46" s="34"/>
      <c r="BY46" s="33">
        <v>0</v>
      </c>
      <c r="BZ46" s="33">
        <v>0</v>
      </c>
      <c r="CC46" s="33">
        <v>1</v>
      </c>
      <c r="CF46" s="33">
        <v>1</v>
      </c>
      <c r="CI46" s="33">
        <v>1</v>
      </c>
      <c r="CK46" s="34">
        <v>1</v>
      </c>
      <c r="CM46" s="80">
        <f t="shared" si="5"/>
        <v>2</v>
      </c>
      <c r="CN46" s="80">
        <f t="shared" si="6"/>
        <v>1</v>
      </c>
      <c r="CO46" s="80">
        <f t="shared" si="7"/>
        <v>11</v>
      </c>
      <c r="CP46" s="80">
        <f>SUM(Table1[[#This Row],[1 &amp; Asia]:[n.a. &amp; Asia]])</f>
        <v>14</v>
      </c>
      <c r="CR46" s="80">
        <f t="shared" si="1"/>
        <v>1</v>
      </c>
      <c r="CS46" s="80">
        <f t="shared" si="2"/>
        <v>0</v>
      </c>
      <c r="CT46" s="80">
        <f t="shared" si="3"/>
        <v>5</v>
      </c>
      <c r="CU46" s="80">
        <f>SUM(Table2[[#This Row],[1 &amp; SEA]:[n.a. &amp; SEA]])</f>
        <v>6</v>
      </c>
      <c r="CW46" s="78">
        <f>COUNTIF($C46:$CL46,1)</f>
        <v>18</v>
      </c>
      <c r="CX46" s="44">
        <f>COUNTIF($C46:$CL46,0)</f>
        <v>18</v>
      </c>
      <c r="CY46" s="44">
        <f>COUNTIF($C46:$CL46,"")</f>
        <v>52</v>
      </c>
      <c r="CZ46" s="44">
        <f>SUM(CW46:CY46)</f>
        <v>88</v>
      </c>
      <c r="DB46" s="8">
        <f>COUNTIFS($C46:$CL46, 1, $C$56:$CL$56, 1)</f>
        <v>3</v>
      </c>
      <c r="DC46" s="8">
        <f>COUNTIFS($C46:$CL46, 0, $C$56:$CL$56, 1)</f>
        <v>8</v>
      </c>
      <c r="DD46" s="8">
        <f>COUNTIFS($C46:$CL46, "", $C$56:$CL$56, 1)</f>
        <v>12</v>
      </c>
      <c r="DE46" s="8">
        <f>DB46+DC46+DD46</f>
        <v>23</v>
      </c>
      <c r="DG46" s="49">
        <f>COUNTIFS($C46:$CL46, 1, $C$52:$CL$52, 1)</f>
        <v>1</v>
      </c>
      <c r="DH46" s="49">
        <f>COUNTIFS($C46:$CL46, 0, $C$52:$CL$52, 1)</f>
        <v>4</v>
      </c>
      <c r="DI46" s="49">
        <f>COUNTIFS($C46:$CL46, "", $C$52:$CL$52, 1)</f>
        <v>6</v>
      </c>
      <c r="DJ46" s="49">
        <f>DG46+DH46+DI46</f>
        <v>11</v>
      </c>
      <c r="DL46" s="54">
        <f>COUNTIFS($C46:$CL46, 1, $C$53:$CL$53, 1)</f>
        <v>3</v>
      </c>
      <c r="DM46" s="54">
        <f>COUNTIFS($C46:$CL46, 0, $C$53:$CL$53, 1)</f>
        <v>2</v>
      </c>
      <c r="DN46" s="54">
        <f>COUNTIFS($C46:$CL46, "", $C$53:$CL$53, 1)</f>
        <v>8</v>
      </c>
      <c r="DO46" s="54">
        <f>DL46+DM46+DN46</f>
        <v>13</v>
      </c>
      <c r="DQ46" s="11">
        <f>COUNTIFS($C46:$CL46, 1, $C$50:$CL$50, 1)</f>
        <v>6</v>
      </c>
      <c r="DR46" s="11">
        <f>COUNTIFS($C46:$CL46, 0, $C$50:$CL$50, 1)</f>
        <v>0</v>
      </c>
      <c r="DS46" s="11">
        <f>COUNTIFS($C46:$CL46, "", $C$50:$CL$50, 1)</f>
        <v>12</v>
      </c>
      <c r="DT46" s="11">
        <f>DQ46+DR46+DS46</f>
        <v>18</v>
      </c>
      <c r="DV46" s="59">
        <f>COUNTIFS($C46:$CL46, 1, $C$51:$CL$51, 1)</f>
        <v>6</v>
      </c>
      <c r="DW46" s="59">
        <f>COUNTIFS($C46:$CL46, 0, $C$51:$CL$51, 1)</f>
        <v>0</v>
      </c>
      <c r="DX46" s="59">
        <f>COUNTIFS($C46:$CL46, "", $C$51:$CL$51, 1)</f>
        <v>8</v>
      </c>
      <c r="DY46" s="59">
        <f>DV46+DW46+DX46</f>
        <v>14</v>
      </c>
      <c r="EA46" s="64">
        <f>COUNTIFS($C46:$CL46, 1, $C$54:$CL$54, 1)</f>
        <v>6</v>
      </c>
      <c r="EB46" s="64">
        <f>COUNTIFS($C46:$CL46, 0, $C$54:$CL$54, 1)</f>
        <v>2</v>
      </c>
      <c r="EC46" s="64">
        <f>COUNTIFS($C46:$CL46, "", $C$54:$CL$54, 1)</f>
        <v>11</v>
      </c>
      <c r="ED46" s="64">
        <f>EA46+EB46+EC46</f>
        <v>19</v>
      </c>
      <c r="EF46" s="69">
        <f>COUNTIFS($C46:$CL46, 1, $C$55:$CL$55, 1)</f>
        <v>3</v>
      </c>
      <c r="EG46" s="69">
        <f>COUNTIFS($C46:$CL46, 0, $C$55:$CL$55, 1)</f>
        <v>0</v>
      </c>
      <c r="EH46" s="69">
        <f>COUNTIFS($C46:$CL46, "", $C$55:$CL$55, 1)</f>
        <v>7</v>
      </c>
      <c r="EI46" s="69">
        <f>EF46+EG46+EH46</f>
        <v>10</v>
      </c>
    </row>
    <row r="47" spans="1:143" s="7" customFormat="1">
      <c r="A47" s="24"/>
      <c r="B47" s="28"/>
      <c r="BF47" s="40"/>
      <c r="BX47" s="39"/>
      <c r="CM47" s="80"/>
      <c r="CN47" s="80"/>
      <c r="CO47" s="80"/>
      <c r="CP47" s="80"/>
      <c r="CQ47"/>
      <c r="CR47" s="80"/>
      <c r="CS47"/>
      <c r="CT47"/>
      <c r="CU47"/>
      <c r="CV47"/>
      <c r="CW47" s="48"/>
      <c r="CX47" s="48"/>
      <c r="CY47" s="48"/>
      <c r="CZ47" s="48"/>
      <c r="DB47" s="10"/>
      <c r="DC47" s="10"/>
      <c r="DD47" s="10"/>
      <c r="DE47" s="10"/>
      <c r="DG47" s="53"/>
      <c r="DH47" s="53"/>
      <c r="DI47" s="53"/>
      <c r="DJ47" s="53"/>
      <c r="DL47" s="58"/>
      <c r="DM47" s="58"/>
      <c r="DN47" s="58"/>
      <c r="DO47" s="58"/>
      <c r="DQ47" s="13"/>
      <c r="DR47" s="13"/>
      <c r="DS47" s="13"/>
      <c r="DT47" s="13"/>
      <c r="DV47" s="63"/>
      <c r="DW47" s="63"/>
      <c r="DX47" s="63"/>
      <c r="DY47" s="63"/>
      <c r="EA47" s="68"/>
      <c r="EB47" s="68"/>
      <c r="EC47" s="68"/>
      <c r="ED47" s="68"/>
      <c r="EF47" s="73"/>
      <c r="EG47" s="73"/>
      <c r="EH47" s="73"/>
      <c r="EI47" s="73"/>
    </row>
    <row r="48" spans="1:143">
      <c r="E48" s="34"/>
      <c r="F48" s="34"/>
      <c r="K48" s="34"/>
      <c r="L48" s="34"/>
      <c r="M48" s="34"/>
      <c r="P48" s="34"/>
      <c r="T48" s="34"/>
      <c r="V48" s="34"/>
      <c r="X48" s="34"/>
      <c r="Z48" s="34"/>
      <c r="AA48" s="33"/>
      <c r="AE48" s="33"/>
      <c r="AF48" s="33"/>
      <c r="AH48" s="34"/>
      <c r="AI48" s="34"/>
      <c r="AJ48" s="34"/>
      <c r="AK48" s="34"/>
      <c r="AL48" s="34"/>
      <c r="AM48" s="34"/>
      <c r="AN48" s="34"/>
      <c r="AP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D48" s="33"/>
      <c r="BE48" s="33"/>
      <c r="BF48" s="33"/>
      <c r="BH48" s="33"/>
      <c r="BI48" s="33"/>
      <c r="BX48" s="34"/>
      <c r="CK48" s="34"/>
      <c r="CW48" s="44" t="s">
        <v>166</v>
      </c>
      <c r="CX48" s="44" t="s">
        <v>117</v>
      </c>
      <c r="CZ48" s="44" t="s">
        <v>100</v>
      </c>
    </row>
    <row r="49" spans="1:143">
      <c r="A49" s="22" t="s">
        <v>115</v>
      </c>
      <c r="E49" s="34"/>
      <c r="F49" s="34"/>
      <c r="K49" s="34"/>
      <c r="L49" s="34"/>
      <c r="M49" s="34"/>
      <c r="P49" s="34"/>
      <c r="T49" s="34"/>
      <c r="V49" s="34"/>
      <c r="X49" s="34"/>
      <c r="Z49" s="34"/>
      <c r="AA49" s="33"/>
      <c r="AE49" s="33"/>
      <c r="AF49" s="33"/>
      <c r="AH49" s="34"/>
      <c r="AI49" s="34"/>
      <c r="AJ49" s="34"/>
      <c r="AK49" s="34"/>
      <c r="AL49" s="34"/>
      <c r="AM49" s="34"/>
      <c r="AN49" s="34"/>
      <c r="AP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D49" s="33"/>
      <c r="BE49" s="33"/>
      <c r="BF49" s="33"/>
      <c r="BH49" s="33"/>
      <c r="BI49" s="33"/>
      <c r="BX49" s="34"/>
      <c r="CK49" s="34"/>
    </row>
    <row r="50" spans="1:143">
      <c r="A50" s="21" t="s">
        <v>102</v>
      </c>
      <c r="B50" s="25" t="s">
        <v>103</v>
      </c>
      <c r="C50" s="33">
        <v>1</v>
      </c>
      <c r="D50" s="33">
        <v>0</v>
      </c>
      <c r="E50" s="34">
        <v>0</v>
      </c>
      <c r="F50" s="34">
        <v>0</v>
      </c>
      <c r="G50" s="33">
        <v>0</v>
      </c>
      <c r="H50" s="33">
        <v>0</v>
      </c>
      <c r="I50" s="33">
        <v>0</v>
      </c>
      <c r="J50" s="33">
        <v>0</v>
      </c>
      <c r="K50" s="34">
        <v>0</v>
      </c>
      <c r="L50" s="34">
        <v>0</v>
      </c>
      <c r="M50" s="34">
        <v>1</v>
      </c>
      <c r="N50" s="34">
        <v>0</v>
      </c>
      <c r="O50" s="33">
        <v>0</v>
      </c>
      <c r="P50" s="34">
        <v>0</v>
      </c>
      <c r="Q50" s="33">
        <v>1</v>
      </c>
      <c r="R50" s="33">
        <v>0</v>
      </c>
      <c r="S50" s="33">
        <v>0</v>
      </c>
      <c r="T50" s="34">
        <v>0</v>
      </c>
      <c r="U50" s="33">
        <v>0</v>
      </c>
      <c r="V50" s="34">
        <v>0</v>
      </c>
      <c r="W50" s="33">
        <v>0</v>
      </c>
      <c r="X50" s="34">
        <v>0</v>
      </c>
      <c r="Y50" s="33">
        <v>1</v>
      </c>
      <c r="Z50" s="34">
        <v>1</v>
      </c>
      <c r="AA50" s="33">
        <v>0</v>
      </c>
      <c r="AB50" s="34">
        <v>0</v>
      </c>
      <c r="AC50" s="34">
        <v>0</v>
      </c>
      <c r="AD50" s="34">
        <v>0</v>
      </c>
      <c r="AE50" s="33">
        <v>1</v>
      </c>
      <c r="AF50" s="33">
        <v>1</v>
      </c>
      <c r="AG50" s="33">
        <v>0</v>
      </c>
      <c r="AH50" s="34">
        <v>0</v>
      </c>
      <c r="AI50" s="34">
        <v>0</v>
      </c>
      <c r="AJ50" s="34">
        <v>0</v>
      </c>
      <c r="AK50" s="34">
        <v>1</v>
      </c>
      <c r="AL50" s="34">
        <v>1</v>
      </c>
      <c r="AM50" s="34">
        <v>1</v>
      </c>
      <c r="AN50" s="34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1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1</v>
      </c>
      <c r="BC50" s="33">
        <v>0</v>
      </c>
      <c r="BD50" s="33">
        <v>0</v>
      </c>
      <c r="BE50" s="33">
        <v>0</v>
      </c>
      <c r="BF50" s="41">
        <v>0</v>
      </c>
      <c r="BG50" s="34">
        <v>0</v>
      </c>
      <c r="BH50" s="33">
        <v>0</v>
      </c>
      <c r="BI50" s="33">
        <v>0</v>
      </c>
      <c r="BJ50" s="33">
        <v>0</v>
      </c>
      <c r="BK50" s="33">
        <v>0</v>
      </c>
      <c r="BL50" s="33">
        <v>0</v>
      </c>
      <c r="BM50" s="33">
        <v>1</v>
      </c>
      <c r="BN50" s="33">
        <v>1</v>
      </c>
      <c r="BO50" s="33">
        <v>0</v>
      </c>
      <c r="BP50" s="33">
        <v>1</v>
      </c>
      <c r="BQ50" s="33">
        <v>0</v>
      </c>
      <c r="BR50" s="33">
        <v>0</v>
      </c>
      <c r="BS50" s="33">
        <v>0</v>
      </c>
      <c r="BT50" s="33">
        <v>0</v>
      </c>
      <c r="BU50" s="33">
        <v>0</v>
      </c>
      <c r="BV50" s="33">
        <v>0</v>
      </c>
      <c r="BW50" s="33">
        <v>0</v>
      </c>
      <c r="BX50" s="34">
        <v>1</v>
      </c>
      <c r="BY50" s="33">
        <v>0</v>
      </c>
      <c r="BZ50" s="33">
        <v>0</v>
      </c>
      <c r="CA50" s="33">
        <v>0</v>
      </c>
      <c r="CB50" s="33">
        <v>0</v>
      </c>
      <c r="CC50" s="33">
        <v>1</v>
      </c>
      <c r="CD50" s="33">
        <v>0</v>
      </c>
      <c r="CE50" s="33">
        <v>0</v>
      </c>
      <c r="CF50" s="33">
        <v>0</v>
      </c>
      <c r="CG50" s="33">
        <v>0</v>
      </c>
      <c r="CH50" s="33">
        <v>0</v>
      </c>
      <c r="CI50" s="33">
        <v>1</v>
      </c>
      <c r="CJ50" s="33">
        <v>0</v>
      </c>
      <c r="CK50" s="34">
        <v>0</v>
      </c>
      <c r="CL50" s="33">
        <v>0</v>
      </c>
      <c r="CW50" s="44">
        <f t="shared" ref="CW50:CW56" si="50">SUM(C50:CL50)</f>
        <v>18</v>
      </c>
      <c r="CX50" s="44">
        <f>CZ50-CW50</f>
        <v>25</v>
      </c>
      <c r="CZ50" s="44">
        <v>43</v>
      </c>
      <c r="EK50" s="2">
        <v>0</v>
      </c>
      <c r="EL50" s="2">
        <v>0</v>
      </c>
      <c r="EM50" s="33">
        <v>0</v>
      </c>
    </row>
    <row r="51" spans="1:143">
      <c r="A51" s="21" t="s">
        <v>104</v>
      </c>
      <c r="B51" s="25" t="s">
        <v>105</v>
      </c>
      <c r="C51" s="33">
        <v>1</v>
      </c>
      <c r="D51" s="33">
        <v>0</v>
      </c>
      <c r="E51" s="34">
        <v>0</v>
      </c>
      <c r="F51" s="34">
        <v>0</v>
      </c>
      <c r="G51" s="33">
        <v>0</v>
      </c>
      <c r="H51" s="33">
        <v>0</v>
      </c>
      <c r="I51" s="33">
        <v>0</v>
      </c>
      <c r="J51" s="33">
        <v>0</v>
      </c>
      <c r="K51" s="34">
        <v>0</v>
      </c>
      <c r="L51" s="34">
        <v>0</v>
      </c>
      <c r="M51" s="34">
        <v>1</v>
      </c>
      <c r="N51" s="34">
        <v>0</v>
      </c>
      <c r="O51" s="33">
        <v>0</v>
      </c>
      <c r="P51" s="34">
        <v>0</v>
      </c>
      <c r="Q51" s="33">
        <v>1</v>
      </c>
      <c r="R51" s="33">
        <v>0</v>
      </c>
      <c r="S51" s="33">
        <v>0</v>
      </c>
      <c r="T51" s="34">
        <v>0</v>
      </c>
      <c r="U51" s="33">
        <v>0</v>
      </c>
      <c r="V51" s="34">
        <v>0</v>
      </c>
      <c r="W51" s="33">
        <v>0</v>
      </c>
      <c r="X51" s="34">
        <v>0</v>
      </c>
      <c r="Y51" s="33">
        <v>1</v>
      </c>
      <c r="Z51" s="34">
        <v>0</v>
      </c>
      <c r="AA51" s="33">
        <v>0</v>
      </c>
      <c r="AB51" s="34">
        <v>0</v>
      </c>
      <c r="AC51" s="34">
        <v>0</v>
      </c>
      <c r="AD51" s="34">
        <v>0</v>
      </c>
      <c r="AE51" s="33">
        <v>1</v>
      </c>
      <c r="AF51" s="33">
        <v>1</v>
      </c>
      <c r="AG51" s="33">
        <v>0</v>
      </c>
      <c r="AH51" s="34">
        <v>0</v>
      </c>
      <c r="AI51" s="34">
        <v>0</v>
      </c>
      <c r="AJ51" s="34">
        <v>0</v>
      </c>
      <c r="AK51" s="34">
        <v>1</v>
      </c>
      <c r="AL51" s="34">
        <v>1</v>
      </c>
      <c r="AM51" s="34">
        <v>0</v>
      </c>
      <c r="AN51" s="34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1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1</v>
      </c>
      <c r="BC51" s="33">
        <v>0</v>
      </c>
      <c r="BD51" s="33">
        <v>0</v>
      </c>
      <c r="BE51" s="33">
        <v>0</v>
      </c>
      <c r="BF51" s="41">
        <v>0</v>
      </c>
      <c r="BG51" s="34">
        <v>0</v>
      </c>
      <c r="BH51" s="33">
        <v>0</v>
      </c>
      <c r="BI51" s="33">
        <v>0</v>
      </c>
      <c r="BJ51" s="33">
        <v>0</v>
      </c>
      <c r="BK51" s="33">
        <v>0</v>
      </c>
      <c r="BL51" s="33">
        <v>0</v>
      </c>
      <c r="BM51" s="33">
        <v>0</v>
      </c>
      <c r="BN51" s="33">
        <v>1</v>
      </c>
      <c r="BO51" s="33">
        <v>0</v>
      </c>
      <c r="BP51" s="33">
        <v>1</v>
      </c>
      <c r="BQ51" s="33">
        <v>0</v>
      </c>
      <c r="BR51" s="33">
        <v>0</v>
      </c>
      <c r="BS51" s="33">
        <v>0</v>
      </c>
      <c r="BT51" s="33">
        <v>0</v>
      </c>
      <c r="BU51" s="33">
        <v>0</v>
      </c>
      <c r="BV51" s="33">
        <v>0</v>
      </c>
      <c r="BW51" s="33">
        <v>0</v>
      </c>
      <c r="BX51" s="34">
        <v>0</v>
      </c>
      <c r="BY51" s="33">
        <v>0</v>
      </c>
      <c r="BZ51" s="33">
        <v>0</v>
      </c>
      <c r="CA51" s="33">
        <v>0</v>
      </c>
      <c r="CB51" s="33">
        <v>0</v>
      </c>
      <c r="CC51" s="33">
        <v>1</v>
      </c>
      <c r="CD51" s="33">
        <v>0</v>
      </c>
      <c r="CE51" s="33">
        <v>0</v>
      </c>
      <c r="CF51" s="33">
        <v>0</v>
      </c>
      <c r="CG51" s="33">
        <v>0</v>
      </c>
      <c r="CH51" s="33">
        <v>0</v>
      </c>
      <c r="CI51" s="33">
        <v>1</v>
      </c>
      <c r="CJ51" s="33">
        <v>0</v>
      </c>
      <c r="CK51" s="34">
        <v>0</v>
      </c>
      <c r="CL51" s="33">
        <v>0</v>
      </c>
      <c r="CW51" s="44">
        <f t="shared" si="50"/>
        <v>14</v>
      </c>
      <c r="CX51" s="44">
        <f t="shared" ref="CX51:CX56" si="51">CZ51-CW51</f>
        <v>10</v>
      </c>
      <c r="CZ51" s="44">
        <v>24</v>
      </c>
      <c r="DA51" s="2" t="s">
        <v>118</v>
      </c>
      <c r="EK51" s="2">
        <v>0</v>
      </c>
      <c r="EL51" s="2">
        <v>0</v>
      </c>
      <c r="EM51" s="33">
        <v>0</v>
      </c>
    </row>
    <row r="52" spans="1:143">
      <c r="A52" s="21" t="s">
        <v>106</v>
      </c>
      <c r="B52" s="25" t="s">
        <v>107</v>
      </c>
      <c r="C52" s="33">
        <v>0</v>
      </c>
      <c r="D52" s="33">
        <v>1</v>
      </c>
      <c r="E52" s="34">
        <v>0</v>
      </c>
      <c r="F52" s="34">
        <v>0</v>
      </c>
      <c r="G52" s="33">
        <v>0</v>
      </c>
      <c r="H52" s="33">
        <v>0</v>
      </c>
      <c r="I52" s="33">
        <v>0</v>
      </c>
      <c r="J52" s="33">
        <v>0</v>
      </c>
      <c r="K52" s="34">
        <v>0</v>
      </c>
      <c r="L52" s="34">
        <v>1</v>
      </c>
      <c r="M52" s="34">
        <v>0</v>
      </c>
      <c r="N52" s="34">
        <v>0</v>
      </c>
      <c r="O52" s="33">
        <v>0</v>
      </c>
      <c r="P52" s="34">
        <v>0</v>
      </c>
      <c r="Q52" s="33">
        <v>0</v>
      </c>
      <c r="R52" s="33">
        <v>0</v>
      </c>
      <c r="S52" s="33">
        <v>0</v>
      </c>
      <c r="T52" s="34">
        <v>0</v>
      </c>
      <c r="U52" s="33">
        <v>0</v>
      </c>
      <c r="V52" s="34">
        <v>0</v>
      </c>
      <c r="W52" s="33">
        <v>0</v>
      </c>
      <c r="X52" s="34">
        <v>1</v>
      </c>
      <c r="Y52" s="33">
        <v>0</v>
      </c>
      <c r="Z52" s="34">
        <v>0</v>
      </c>
      <c r="AA52" s="33">
        <v>0</v>
      </c>
      <c r="AB52" s="34">
        <v>0</v>
      </c>
      <c r="AC52" s="34">
        <v>0</v>
      </c>
      <c r="AD52" s="34">
        <v>0</v>
      </c>
      <c r="AE52" s="33">
        <v>0</v>
      </c>
      <c r="AF52" s="33">
        <v>0</v>
      </c>
      <c r="AG52" s="33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1</v>
      </c>
      <c r="AO52" s="33">
        <v>0</v>
      </c>
      <c r="AP52" s="33">
        <v>1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41">
        <v>0</v>
      </c>
      <c r="BG52" s="34">
        <v>1</v>
      </c>
      <c r="BH52" s="33">
        <v>0</v>
      </c>
      <c r="BI52" s="33">
        <v>0</v>
      </c>
      <c r="BJ52" s="33">
        <v>0</v>
      </c>
      <c r="BK52" s="33">
        <v>0</v>
      </c>
      <c r="BL52" s="33">
        <v>1</v>
      </c>
      <c r="BM52" s="33">
        <v>0</v>
      </c>
      <c r="BN52" s="33">
        <v>0</v>
      </c>
      <c r="BO52" s="33">
        <v>1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33">
        <v>0</v>
      </c>
      <c r="BV52" s="33">
        <v>0</v>
      </c>
      <c r="BW52" s="33">
        <v>0</v>
      </c>
      <c r="BX52" s="34">
        <v>0</v>
      </c>
      <c r="BY52" s="33">
        <v>0</v>
      </c>
      <c r="BZ52" s="33">
        <v>0</v>
      </c>
      <c r="CA52" s="33">
        <v>0</v>
      </c>
      <c r="CB52" s="33">
        <v>0</v>
      </c>
      <c r="CC52" s="33">
        <v>0</v>
      </c>
      <c r="CD52" s="33">
        <v>0</v>
      </c>
      <c r="CE52" s="33">
        <v>0</v>
      </c>
      <c r="CF52" s="33">
        <v>0</v>
      </c>
      <c r="CG52" s="33">
        <v>0</v>
      </c>
      <c r="CH52" s="33">
        <v>0</v>
      </c>
      <c r="CI52" s="33">
        <v>0</v>
      </c>
      <c r="CJ52" s="33">
        <v>1</v>
      </c>
      <c r="CK52" s="34">
        <v>1</v>
      </c>
      <c r="CL52" s="33">
        <v>1</v>
      </c>
      <c r="CW52" s="44">
        <f t="shared" si="50"/>
        <v>11</v>
      </c>
      <c r="CX52" s="44">
        <f t="shared" si="51"/>
        <v>34</v>
      </c>
      <c r="CZ52" s="44">
        <v>45</v>
      </c>
      <c r="EK52" s="2">
        <v>0</v>
      </c>
      <c r="EL52" s="2">
        <v>0</v>
      </c>
      <c r="EM52" s="33">
        <v>0</v>
      </c>
    </row>
    <row r="53" spans="1:143">
      <c r="A53" s="21" t="s">
        <v>116</v>
      </c>
      <c r="B53" s="25" t="s">
        <v>108</v>
      </c>
      <c r="C53" s="33">
        <v>0</v>
      </c>
      <c r="D53" s="33">
        <v>0</v>
      </c>
      <c r="E53" s="34">
        <v>0</v>
      </c>
      <c r="F53" s="34">
        <v>0</v>
      </c>
      <c r="G53" s="33">
        <v>0</v>
      </c>
      <c r="H53" s="33">
        <v>0</v>
      </c>
      <c r="I53" s="33">
        <v>0</v>
      </c>
      <c r="J53" s="33">
        <v>0</v>
      </c>
      <c r="K53" s="34">
        <v>0</v>
      </c>
      <c r="L53" s="34">
        <v>0</v>
      </c>
      <c r="M53" s="34">
        <v>0</v>
      </c>
      <c r="N53" s="34">
        <v>0</v>
      </c>
      <c r="O53" s="33">
        <v>0</v>
      </c>
      <c r="P53" s="34">
        <v>0</v>
      </c>
      <c r="Q53" s="33">
        <v>0</v>
      </c>
      <c r="R53" s="33">
        <v>0</v>
      </c>
      <c r="S53" s="33">
        <v>0</v>
      </c>
      <c r="T53" s="34">
        <v>0</v>
      </c>
      <c r="U53" s="33">
        <v>0</v>
      </c>
      <c r="V53" s="34">
        <v>0</v>
      </c>
      <c r="W53" s="33">
        <v>1</v>
      </c>
      <c r="X53" s="34">
        <v>0</v>
      </c>
      <c r="Y53" s="33">
        <v>0</v>
      </c>
      <c r="Z53" s="34">
        <v>0</v>
      </c>
      <c r="AA53" s="33">
        <v>0</v>
      </c>
      <c r="AB53" s="34">
        <v>0</v>
      </c>
      <c r="AC53" s="34">
        <v>0</v>
      </c>
      <c r="AD53" s="34">
        <v>0</v>
      </c>
      <c r="AE53" s="33">
        <v>0</v>
      </c>
      <c r="AF53" s="33">
        <v>0</v>
      </c>
      <c r="AG53" s="33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3">
        <v>1</v>
      </c>
      <c r="AP53" s="33">
        <v>0</v>
      </c>
      <c r="AQ53" s="33">
        <v>0</v>
      </c>
      <c r="AR53" s="33">
        <v>1</v>
      </c>
      <c r="AS53" s="33">
        <v>0</v>
      </c>
      <c r="AT53" s="33">
        <v>0</v>
      </c>
      <c r="AU53" s="33">
        <v>0</v>
      </c>
      <c r="AV53" s="33">
        <v>1</v>
      </c>
      <c r="AW53" s="33">
        <v>0</v>
      </c>
      <c r="AX53" s="33">
        <v>0</v>
      </c>
      <c r="AY53" s="33">
        <v>0</v>
      </c>
      <c r="AZ53" s="33">
        <v>1</v>
      </c>
      <c r="BA53" s="33">
        <v>0</v>
      </c>
      <c r="BB53" s="33">
        <v>0</v>
      </c>
      <c r="BC53" s="33">
        <v>0</v>
      </c>
      <c r="BD53" s="33">
        <v>0</v>
      </c>
      <c r="BE53" s="33">
        <v>1</v>
      </c>
      <c r="BF53" s="41">
        <v>0</v>
      </c>
      <c r="BG53" s="34">
        <v>0</v>
      </c>
      <c r="BH53" s="33">
        <v>0</v>
      </c>
      <c r="BI53" s="33">
        <v>1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1</v>
      </c>
      <c r="BP53" s="33">
        <v>0</v>
      </c>
      <c r="BQ53" s="33">
        <v>1</v>
      </c>
      <c r="BR53" s="33">
        <v>0</v>
      </c>
      <c r="BS53" s="33">
        <v>0</v>
      </c>
      <c r="BT53" s="33">
        <v>0</v>
      </c>
      <c r="BU53" s="33">
        <v>0</v>
      </c>
      <c r="BV53" s="33">
        <v>1</v>
      </c>
      <c r="BW53" s="33">
        <v>0</v>
      </c>
      <c r="BX53" s="34">
        <v>0</v>
      </c>
      <c r="BY53" s="33">
        <v>0</v>
      </c>
      <c r="BZ53" s="33">
        <v>0</v>
      </c>
      <c r="CA53" s="33">
        <v>1</v>
      </c>
      <c r="CB53" s="33">
        <v>1</v>
      </c>
      <c r="CC53" s="33">
        <v>0</v>
      </c>
      <c r="CD53" s="33">
        <v>0</v>
      </c>
      <c r="CE53" s="33">
        <v>1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4">
        <v>0</v>
      </c>
      <c r="CL53" s="33">
        <v>0</v>
      </c>
      <c r="CW53" s="44">
        <f t="shared" si="50"/>
        <v>13</v>
      </c>
      <c r="CX53" s="44">
        <f t="shared" si="51"/>
        <v>11</v>
      </c>
      <c r="CZ53" s="44">
        <v>24</v>
      </c>
      <c r="EK53" s="2">
        <v>0</v>
      </c>
      <c r="EL53" s="2">
        <v>0</v>
      </c>
      <c r="EM53" s="33">
        <v>0</v>
      </c>
    </row>
    <row r="54" spans="1:143">
      <c r="A54" s="21" t="s">
        <v>109</v>
      </c>
      <c r="B54" s="25" t="s">
        <v>110</v>
      </c>
      <c r="C54" s="33">
        <v>1</v>
      </c>
      <c r="D54" s="33">
        <v>0</v>
      </c>
      <c r="E54" s="34">
        <v>1</v>
      </c>
      <c r="F54" s="34">
        <v>0</v>
      </c>
      <c r="G54" s="33">
        <v>0</v>
      </c>
      <c r="H54" s="33">
        <v>0</v>
      </c>
      <c r="I54" s="33">
        <v>0</v>
      </c>
      <c r="J54" s="33">
        <v>0</v>
      </c>
      <c r="K54" s="34">
        <v>0</v>
      </c>
      <c r="L54" s="34">
        <v>0</v>
      </c>
      <c r="M54" s="34">
        <v>1</v>
      </c>
      <c r="N54" s="34">
        <v>0</v>
      </c>
      <c r="O54" s="33">
        <v>0</v>
      </c>
      <c r="P54" s="34">
        <v>0</v>
      </c>
      <c r="Q54" s="33">
        <v>1</v>
      </c>
      <c r="R54" s="33">
        <v>0</v>
      </c>
      <c r="S54" s="33">
        <v>0</v>
      </c>
      <c r="T54" s="34">
        <v>0</v>
      </c>
      <c r="U54" s="33">
        <v>0</v>
      </c>
      <c r="V54" s="34">
        <v>0</v>
      </c>
      <c r="W54" s="33">
        <v>0</v>
      </c>
      <c r="X54" s="34">
        <v>0</v>
      </c>
      <c r="Y54" s="33">
        <v>1</v>
      </c>
      <c r="Z54" s="34">
        <v>0</v>
      </c>
      <c r="AA54" s="33">
        <v>0</v>
      </c>
      <c r="AB54" s="34">
        <v>0</v>
      </c>
      <c r="AC54" s="34">
        <v>0</v>
      </c>
      <c r="AD54" s="34">
        <v>0</v>
      </c>
      <c r="AE54" s="33">
        <v>1</v>
      </c>
      <c r="AF54" s="33">
        <v>1</v>
      </c>
      <c r="AG54" s="33">
        <v>0</v>
      </c>
      <c r="AH54" s="34">
        <v>0</v>
      </c>
      <c r="AI54" s="34">
        <v>0</v>
      </c>
      <c r="AJ54" s="34">
        <v>0</v>
      </c>
      <c r="AK54" s="34">
        <v>1</v>
      </c>
      <c r="AL54" s="34">
        <v>1</v>
      </c>
      <c r="AM54" s="34">
        <v>1</v>
      </c>
      <c r="AN54" s="34">
        <v>0</v>
      </c>
      <c r="AO54" s="33">
        <v>0</v>
      </c>
      <c r="AP54" s="33">
        <v>0</v>
      </c>
      <c r="AQ54" s="33">
        <v>1</v>
      </c>
      <c r="AR54" s="33">
        <v>0</v>
      </c>
      <c r="AS54" s="33">
        <v>1</v>
      </c>
      <c r="AT54" s="33">
        <v>0</v>
      </c>
      <c r="AU54" s="33">
        <v>0</v>
      </c>
      <c r="AV54" s="33">
        <v>0</v>
      </c>
      <c r="AW54" s="33">
        <v>0</v>
      </c>
      <c r="AX54" s="33">
        <v>1</v>
      </c>
      <c r="AY54" s="33">
        <v>0</v>
      </c>
      <c r="AZ54" s="33">
        <v>0</v>
      </c>
      <c r="BA54" s="33">
        <v>0</v>
      </c>
      <c r="BB54" s="33">
        <v>1</v>
      </c>
      <c r="BC54" s="33">
        <v>0</v>
      </c>
      <c r="BD54" s="33">
        <v>0</v>
      </c>
      <c r="BE54" s="33">
        <v>0</v>
      </c>
      <c r="BF54" s="41">
        <v>0</v>
      </c>
      <c r="BG54" s="34">
        <v>0</v>
      </c>
      <c r="BH54" s="33">
        <v>0</v>
      </c>
      <c r="BI54" s="33">
        <v>0</v>
      </c>
      <c r="BJ54" s="33">
        <v>1</v>
      </c>
      <c r="BK54" s="33">
        <v>0</v>
      </c>
      <c r="BL54" s="33">
        <v>0</v>
      </c>
      <c r="BM54" s="33">
        <v>0</v>
      </c>
      <c r="BN54" s="33">
        <v>1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1</v>
      </c>
      <c r="BV54" s="33">
        <v>0</v>
      </c>
      <c r="BW54" s="33">
        <v>0</v>
      </c>
      <c r="BX54" s="34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1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1</v>
      </c>
      <c r="CJ54" s="33">
        <v>0</v>
      </c>
      <c r="CK54" s="34">
        <v>0</v>
      </c>
      <c r="CL54" s="33">
        <v>0</v>
      </c>
      <c r="CW54" s="44">
        <f t="shared" si="50"/>
        <v>19</v>
      </c>
      <c r="CX54" s="44">
        <f t="shared" si="51"/>
        <v>19</v>
      </c>
      <c r="CZ54" s="44">
        <v>38</v>
      </c>
      <c r="EK54" s="2">
        <v>0</v>
      </c>
      <c r="EL54" s="2">
        <v>0</v>
      </c>
      <c r="EM54" s="33">
        <v>0</v>
      </c>
    </row>
    <row r="55" spans="1:143">
      <c r="A55" s="21" t="s">
        <v>111</v>
      </c>
      <c r="B55" s="25" t="s">
        <v>112</v>
      </c>
      <c r="C55" s="33">
        <v>1</v>
      </c>
      <c r="D55" s="33">
        <v>0</v>
      </c>
      <c r="E55" s="34">
        <v>0</v>
      </c>
      <c r="F55" s="34">
        <v>0</v>
      </c>
      <c r="G55" s="33">
        <v>0</v>
      </c>
      <c r="H55" s="33">
        <v>0</v>
      </c>
      <c r="I55" s="33">
        <v>0</v>
      </c>
      <c r="J55" s="33">
        <v>0</v>
      </c>
      <c r="K55" s="34">
        <v>0</v>
      </c>
      <c r="L55" s="34">
        <v>0</v>
      </c>
      <c r="M55" s="34">
        <v>0</v>
      </c>
      <c r="N55" s="34">
        <v>0</v>
      </c>
      <c r="O55" s="33">
        <v>0</v>
      </c>
      <c r="P55" s="34">
        <v>0</v>
      </c>
      <c r="Q55" s="33">
        <v>1</v>
      </c>
      <c r="R55" s="33">
        <v>0</v>
      </c>
      <c r="S55" s="33">
        <v>0</v>
      </c>
      <c r="T55" s="34">
        <v>0</v>
      </c>
      <c r="U55" s="33">
        <v>0</v>
      </c>
      <c r="V55" s="34">
        <v>0</v>
      </c>
      <c r="W55" s="33">
        <v>0</v>
      </c>
      <c r="X55" s="34">
        <v>0</v>
      </c>
      <c r="Y55" s="33">
        <v>0</v>
      </c>
      <c r="Z55" s="34">
        <v>0</v>
      </c>
      <c r="AA55" s="33">
        <v>0</v>
      </c>
      <c r="AB55" s="34">
        <v>0</v>
      </c>
      <c r="AC55" s="34">
        <v>0</v>
      </c>
      <c r="AD55" s="34">
        <v>0</v>
      </c>
      <c r="AE55" s="33">
        <v>0</v>
      </c>
      <c r="AF55" s="33">
        <v>1</v>
      </c>
      <c r="AG55" s="33">
        <v>0</v>
      </c>
      <c r="AH55" s="34">
        <v>0</v>
      </c>
      <c r="AI55" s="34">
        <v>0</v>
      </c>
      <c r="AJ55" s="34">
        <v>0</v>
      </c>
      <c r="AK55" s="34">
        <v>1</v>
      </c>
      <c r="AL55" s="34">
        <v>0</v>
      </c>
      <c r="AM55" s="34">
        <v>1</v>
      </c>
      <c r="AN55" s="34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1</v>
      </c>
      <c r="AX55" s="33">
        <v>0</v>
      </c>
      <c r="AY55" s="33">
        <v>0</v>
      </c>
      <c r="AZ55" s="33">
        <v>0</v>
      </c>
      <c r="BA55" s="33">
        <v>0</v>
      </c>
      <c r="BB55" s="33">
        <v>1</v>
      </c>
      <c r="BC55" s="33">
        <v>0</v>
      </c>
      <c r="BD55" s="33">
        <v>0</v>
      </c>
      <c r="BE55" s="33">
        <v>0</v>
      </c>
      <c r="BF55" s="41">
        <v>0</v>
      </c>
      <c r="BG55" s="34">
        <v>0</v>
      </c>
      <c r="BH55" s="33">
        <v>0</v>
      </c>
      <c r="BI55" s="33">
        <v>0</v>
      </c>
      <c r="BJ55" s="33">
        <v>0</v>
      </c>
      <c r="BK55" s="33">
        <v>0</v>
      </c>
      <c r="BL55" s="33">
        <v>0</v>
      </c>
      <c r="BM55" s="33">
        <v>1</v>
      </c>
      <c r="BN55" s="33">
        <v>0</v>
      </c>
      <c r="BO55" s="33">
        <v>0</v>
      </c>
      <c r="BP55" s="33">
        <v>1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0</v>
      </c>
      <c r="BX55" s="34">
        <v>0</v>
      </c>
      <c r="BY55" s="33">
        <v>0</v>
      </c>
      <c r="BZ55" s="33">
        <v>0</v>
      </c>
      <c r="CA55" s="33">
        <v>0</v>
      </c>
      <c r="CB55" s="33">
        <v>0</v>
      </c>
      <c r="CC55" s="33">
        <v>0</v>
      </c>
      <c r="CD55" s="33">
        <v>0</v>
      </c>
      <c r="CE55" s="33">
        <v>0</v>
      </c>
      <c r="CF55" s="33">
        <v>0</v>
      </c>
      <c r="CG55" s="33">
        <v>0</v>
      </c>
      <c r="CH55" s="33">
        <v>0</v>
      </c>
      <c r="CI55" s="33">
        <v>1</v>
      </c>
      <c r="CJ55" s="33">
        <v>0</v>
      </c>
      <c r="CK55" s="34">
        <v>0</v>
      </c>
      <c r="CL55" s="33">
        <v>0</v>
      </c>
      <c r="CW55" s="44">
        <f t="shared" si="50"/>
        <v>10</v>
      </c>
      <c r="CX55" s="44">
        <f t="shared" si="51"/>
        <v>17</v>
      </c>
      <c r="CZ55" s="44">
        <v>27</v>
      </c>
      <c r="DA55" s="2" t="s">
        <v>182</v>
      </c>
      <c r="EK55" s="2">
        <v>0</v>
      </c>
      <c r="EL55" s="2">
        <v>0</v>
      </c>
      <c r="EM55" s="33">
        <v>0</v>
      </c>
    </row>
    <row r="56" spans="1:143">
      <c r="A56" s="21" t="s">
        <v>113</v>
      </c>
      <c r="B56" s="25" t="s">
        <v>114</v>
      </c>
      <c r="C56" s="33">
        <v>0</v>
      </c>
      <c r="D56" s="33">
        <v>0</v>
      </c>
      <c r="E56" s="34">
        <v>0</v>
      </c>
      <c r="F56" s="34">
        <v>1</v>
      </c>
      <c r="G56" s="33">
        <v>1</v>
      </c>
      <c r="H56" s="33">
        <v>0</v>
      </c>
      <c r="I56" s="33">
        <v>0</v>
      </c>
      <c r="J56" s="33">
        <v>1</v>
      </c>
      <c r="K56" s="34">
        <v>0</v>
      </c>
      <c r="L56" s="34">
        <v>1</v>
      </c>
      <c r="M56" s="34">
        <v>0</v>
      </c>
      <c r="N56" s="34">
        <v>1</v>
      </c>
      <c r="O56" s="33">
        <v>1</v>
      </c>
      <c r="P56" s="34">
        <v>0</v>
      </c>
      <c r="Q56" s="33">
        <v>0</v>
      </c>
      <c r="R56" s="33">
        <v>0</v>
      </c>
      <c r="S56" s="33">
        <v>0</v>
      </c>
      <c r="T56" s="34">
        <v>0</v>
      </c>
      <c r="U56" s="33">
        <v>1</v>
      </c>
      <c r="V56" s="34">
        <v>1</v>
      </c>
      <c r="W56" s="33">
        <v>0</v>
      </c>
      <c r="X56" s="34">
        <v>0</v>
      </c>
      <c r="Y56" s="33">
        <v>0</v>
      </c>
      <c r="Z56" s="34">
        <v>0</v>
      </c>
      <c r="AA56" s="33">
        <v>1</v>
      </c>
      <c r="AB56" s="34">
        <v>1</v>
      </c>
      <c r="AC56" s="34">
        <v>1</v>
      </c>
      <c r="AD56" s="34">
        <v>1</v>
      </c>
      <c r="AE56" s="33">
        <v>0</v>
      </c>
      <c r="AF56" s="33">
        <v>0</v>
      </c>
      <c r="AG56" s="33">
        <v>1</v>
      </c>
      <c r="AH56" s="34">
        <v>0</v>
      </c>
      <c r="AI56" s="34">
        <v>1</v>
      </c>
      <c r="AJ56" s="34">
        <v>0</v>
      </c>
      <c r="AK56" s="34">
        <v>0</v>
      </c>
      <c r="AL56" s="34">
        <v>0</v>
      </c>
      <c r="AM56" s="34">
        <v>0</v>
      </c>
      <c r="AN56" s="34">
        <v>1</v>
      </c>
      <c r="AO56" s="33">
        <v>0</v>
      </c>
      <c r="AP56" s="33">
        <v>1</v>
      </c>
      <c r="AQ56" s="33">
        <v>0</v>
      </c>
      <c r="AR56" s="33">
        <v>0</v>
      </c>
      <c r="AS56" s="33">
        <v>0</v>
      </c>
      <c r="AT56" s="33">
        <v>1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1</v>
      </c>
      <c r="BD56" s="33">
        <v>0</v>
      </c>
      <c r="BE56" s="33">
        <v>0</v>
      </c>
      <c r="BF56" s="41">
        <v>0</v>
      </c>
      <c r="BG56" s="34">
        <v>0</v>
      </c>
      <c r="BH56" s="33">
        <v>0</v>
      </c>
      <c r="BI56" s="33">
        <v>0</v>
      </c>
      <c r="BJ56" s="33">
        <v>0</v>
      </c>
      <c r="BK56" s="33">
        <v>0</v>
      </c>
      <c r="BL56" s="33">
        <v>1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1</v>
      </c>
      <c r="BT56" s="33">
        <v>1</v>
      </c>
      <c r="BU56" s="33">
        <v>0</v>
      </c>
      <c r="BV56" s="33">
        <v>0</v>
      </c>
      <c r="BW56" s="33">
        <v>0</v>
      </c>
      <c r="BX56" s="34">
        <v>0</v>
      </c>
      <c r="BY56" s="33">
        <v>1</v>
      </c>
      <c r="BZ56" s="33">
        <v>0</v>
      </c>
      <c r="CA56" s="33">
        <v>0</v>
      </c>
      <c r="CB56" s="33">
        <v>0</v>
      </c>
      <c r="CC56" s="33">
        <v>0</v>
      </c>
      <c r="CD56" s="33">
        <v>0</v>
      </c>
      <c r="CE56" s="33">
        <v>0</v>
      </c>
      <c r="CF56" s="33">
        <v>1</v>
      </c>
      <c r="CG56" s="33">
        <v>0</v>
      </c>
      <c r="CH56" s="33">
        <v>0</v>
      </c>
      <c r="CI56" s="33">
        <v>0</v>
      </c>
      <c r="CJ56" s="33">
        <v>0</v>
      </c>
      <c r="CK56" s="34">
        <v>0</v>
      </c>
      <c r="CL56" s="33">
        <v>0</v>
      </c>
      <c r="CW56" s="44">
        <f t="shared" si="50"/>
        <v>23</v>
      </c>
      <c r="CX56" s="44">
        <f t="shared" si="51"/>
        <v>16</v>
      </c>
      <c r="CZ56" s="44">
        <v>39</v>
      </c>
      <c r="EK56" s="2">
        <v>0</v>
      </c>
      <c r="EL56" s="2">
        <v>0</v>
      </c>
      <c r="EM56" s="33">
        <v>0</v>
      </c>
    </row>
    <row r="58" spans="1:143">
      <c r="A58" s="21" t="s">
        <v>238</v>
      </c>
      <c r="B58" s="25" t="s">
        <v>239</v>
      </c>
      <c r="C58" s="33">
        <f>IF(OR(C3="Asia",C3="ASEAN"),1,0)</f>
        <v>0</v>
      </c>
      <c r="D58" s="33">
        <f t="shared" ref="D58:BO58" si="52">IF(OR(D3="Asia",D3="ASEAN"),1,0)</f>
        <v>0</v>
      </c>
      <c r="E58" s="33">
        <f t="shared" si="52"/>
        <v>0</v>
      </c>
      <c r="F58" s="33">
        <f t="shared" si="52"/>
        <v>0</v>
      </c>
      <c r="G58" s="33">
        <f t="shared" si="52"/>
        <v>0</v>
      </c>
      <c r="H58" s="33">
        <f t="shared" si="52"/>
        <v>0</v>
      </c>
      <c r="I58" s="33">
        <f t="shared" si="52"/>
        <v>0</v>
      </c>
      <c r="J58" s="33">
        <f t="shared" si="52"/>
        <v>1</v>
      </c>
      <c r="K58" s="33">
        <f t="shared" si="52"/>
        <v>0</v>
      </c>
      <c r="L58" s="33">
        <f t="shared" si="52"/>
        <v>0</v>
      </c>
      <c r="M58" s="33">
        <f t="shared" si="52"/>
        <v>0</v>
      </c>
      <c r="N58" s="33">
        <f t="shared" si="52"/>
        <v>0</v>
      </c>
      <c r="O58" s="33">
        <f t="shared" si="52"/>
        <v>0</v>
      </c>
      <c r="P58" s="33">
        <f t="shared" si="52"/>
        <v>0</v>
      </c>
      <c r="Q58" s="33">
        <f t="shared" si="52"/>
        <v>0</v>
      </c>
      <c r="R58" s="33">
        <f t="shared" si="52"/>
        <v>0</v>
      </c>
      <c r="S58" s="33">
        <f t="shared" si="52"/>
        <v>1</v>
      </c>
      <c r="T58" s="33">
        <f t="shared" si="52"/>
        <v>0</v>
      </c>
      <c r="U58" s="33">
        <f t="shared" si="52"/>
        <v>0</v>
      </c>
      <c r="V58" s="33">
        <f t="shared" si="52"/>
        <v>0</v>
      </c>
      <c r="W58" s="33">
        <f t="shared" si="52"/>
        <v>0</v>
      </c>
      <c r="X58" s="33">
        <f t="shared" si="52"/>
        <v>0</v>
      </c>
      <c r="Y58" s="33">
        <f t="shared" si="52"/>
        <v>0</v>
      </c>
      <c r="Z58" s="33">
        <f t="shared" si="52"/>
        <v>0</v>
      </c>
      <c r="AA58" s="33">
        <f t="shared" si="52"/>
        <v>0</v>
      </c>
      <c r="AB58" s="33">
        <f t="shared" si="52"/>
        <v>0</v>
      </c>
      <c r="AC58" s="33">
        <f t="shared" si="52"/>
        <v>0</v>
      </c>
      <c r="AD58" s="33">
        <f t="shared" si="52"/>
        <v>0</v>
      </c>
      <c r="AE58" s="33">
        <f t="shared" si="52"/>
        <v>0</v>
      </c>
      <c r="AF58" s="33">
        <f t="shared" si="52"/>
        <v>0</v>
      </c>
      <c r="AG58" s="33">
        <f t="shared" si="52"/>
        <v>0</v>
      </c>
      <c r="AH58" s="33">
        <f t="shared" si="52"/>
        <v>0</v>
      </c>
      <c r="AI58" s="33">
        <f t="shared" si="52"/>
        <v>0</v>
      </c>
      <c r="AJ58" s="33">
        <f t="shared" si="52"/>
        <v>0</v>
      </c>
      <c r="AK58" s="33">
        <f t="shared" si="52"/>
        <v>0</v>
      </c>
      <c r="AL58" s="33">
        <f t="shared" si="52"/>
        <v>0</v>
      </c>
      <c r="AM58" s="33">
        <f t="shared" si="52"/>
        <v>0</v>
      </c>
      <c r="AN58" s="33">
        <f t="shared" si="52"/>
        <v>0</v>
      </c>
      <c r="AO58" s="33">
        <f t="shared" si="52"/>
        <v>1</v>
      </c>
      <c r="AP58" s="33">
        <f t="shared" si="52"/>
        <v>1</v>
      </c>
      <c r="AQ58" s="33">
        <f t="shared" si="52"/>
        <v>1</v>
      </c>
      <c r="AR58" s="33">
        <f t="shared" si="52"/>
        <v>1</v>
      </c>
      <c r="AS58" s="33">
        <f t="shared" si="52"/>
        <v>1</v>
      </c>
      <c r="AT58" s="33">
        <f t="shared" si="52"/>
        <v>0</v>
      </c>
      <c r="AU58" s="33">
        <f t="shared" si="52"/>
        <v>0</v>
      </c>
      <c r="AV58" s="33">
        <f t="shared" si="52"/>
        <v>0</v>
      </c>
      <c r="AW58" s="33">
        <f t="shared" si="52"/>
        <v>0</v>
      </c>
      <c r="AX58" s="33">
        <f t="shared" si="52"/>
        <v>0</v>
      </c>
      <c r="AY58" s="33">
        <f t="shared" si="52"/>
        <v>0</v>
      </c>
      <c r="AZ58" s="33">
        <f t="shared" si="52"/>
        <v>0</v>
      </c>
      <c r="BA58" s="33">
        <f t="shared" si="52"/>
        <v>0</v>
      </c>
      <c r="BB58" s="33">
        <f t="shared" si="52"/>
        <v>0</v>
      </c>
      <c r="BC58" s="33">
        <f t="shared" si="52"/>
        <v>0</v>
      </c>
      <c r="BD58" s="33">
        <f t="shared" si="52"/>
        <v>0</v>
      </c>
      <c r="BE58" s="33">
        <f t="shared" si="52"/>
        <v>1</v>
      </c>
      <c r="BF58" s="33">
        <f t="shared" si="52"/>
        <v>0</v>
      </c>
      <c r="BG58" s="33">
        <f t="shared" si="52"/>
        <v>0</v>
      </c>
      <c r="BH58" s="33">
        <f t="shared" si="52"/>
        <v>0</v>
      </c>
      <c r="BI58" s="33">
        <f t="shared" si="52"/>
        <v>0</v>
      </c>
      <c r="BJ58" s="33">
        <f t="shared" si="52"/>
        <v>0</v>
      </c>
      <c r="BK58" s="33">
        <f t="shared" si="52"/>
        <v>0</v>
      </c>
      <c r="BL58" s="33">
        <f t="shared" si="52"/>
        <v>0</v>
      </c>
      <c r="BM58" s="33">
        <f t="shared" si="52"/>
        <v>0</v>
      </c>
      <c r="BN58" s="33">
        <f t="shared" si="52"/>
        <v>0</v>
      </c>
      <c r="BO58" s="33">
        <f t="shared" si="52"/>
        <v>1</v>
      </c>
      <c r="BP58" s="33">
        <f t="shared" ref="BP58:CL58" si="53">IF(OR(BP3="Asia",BP3="ASEAN"),1,0)</f>
        <v>0</v>
      </c>
      <c r="BQ58" s="33">
        <f t="shared" si="53"/>
        <v>0</v>
      </c>
      <c r="BR58" s="33">
        <f t="shared" si="53"/>
        <v>0</v>
      </c>
      <c r="BS58" s="33">
        <f t="shared" si="53"/>
        <v>0</v>
      </c>
      <c r="BT58" s="33">
        <f t="shared" si="53"/>
        <v>0</v>
      </c>
      <c r="BU58" s="33">
        <f t="shared" si="53"/>
        <v>0</v>
      </c>
      <c r="BV58" s="33">
        <f t="shared" si="53"/>
        <v>1</v>
      </c>
      <c r="BW58" s="33">
        <f t="shared" si="53"/>
        <v>1</v>
      </c>
      <c r="BX58" s="33">
        <f t="shared" si="53"/>
        <v>0</v>
      </c>
      <c r="BY58" s="33">
        <f t="shared" si="53"/>
        <v>0</v>
      </c>
      <c r="BZ58" s="33">
        <f t="shared" si="53"/>
        <v>0</v>
      </c>
      <c r="CA58" s="33">
        <f t="shared" si="53"/>
        <v>0</v>
      </c>
      <c r="CB58" s="33">
        <f t="shared" si="53"/>
        <v>0</v>
      </c>
      <c r="CC58" s="33">
        <f t="shared" si="53"/>
        <v>0</v>
      </c>
      <c r="CD58" s="33">
        <f t="shared" si="53"/>
        <v>0</v>
      </c>
      <c r="CE58" s="33">
        <f t="shared" si="53"/>
        <v>1</v>
      </c>
      <c r="CF58" s="33">
        <f t="shared" si="53"/>
        <v>0</v>
      </c>
      <c r="CG58" s="33">
        <f t="shared" si="53"/>
        <v>0</v>
      </c>
      <c r="CH58" s="33">
        <f t="shared" si="53"/>
        <v>1</v>
      </c>
      <c r="CI58" s="33">
        <f t="shared" si="53"/>
        <v>0</v>
      </c>
      <c r="CJ58" s="33">
        <f t="shared" si="53"/>
        <v>1</v>
      </c>
      <c r="CK58" s="33">
        <f t="shared" si="53"/>
        <v>0</v>
      </c>
      <c r="CL58" s="33">
        <f t="shared" si="53"/>
        <v>0</v>
      </c>
    </row>
    <row r="59" spans="1:143">
      <c r="A59" s="21" t="s">
        <v>247</v>
      </c>
      <c r="B59" s="25" t="s">
        <v>248</v>
      </c>
      <c r="C59" s="33">
        <f>IF(C3="ASEAN",1,0)</f>
        <v>0</v>
      </c>
      <c r="D59" s="33">
        <f t="shared" ref="D59:BO59" si="54">IF(D3="ASEAN",1,0)</f>
        <v>0</v>
      </c>
      <c r="E59" s="33">
        <f t="shared" si="54"/>
        <v>0</v>
      </c>
      <c r="F59" s="33">
        <f t="shared" si="54"/>
        <v>0</v>
      </c>
      <c r="G59" s="33">
        <f t="shared" si="54"/>
        <v>0</v>
      </c>
      <c r="H59" s="33">
        <f t="shared" si="54"/>
        <v>0</v>
      </c>
      <c r="I59" s="33">
        <f t="shared" si="54"/>
        <v>0</v>
      </c>
      <c r="J59" s="33">
        <f t="shared" si="54"/>
        <v>1</v>
      </c>
      <c r="K59" s="33">
        <f t="shared" si="54"/>
        <v>0</v>
      </c>
      <c r="L59" s="33">
        <f t="shared" si="54"/>
        <v>0</v>
      </c>
      <c r="M59" s="33">
        <f t="shared" si="54"/>
        <v>0</v>
      </c>
      <c r="N59" s="33">
        <f t="shared" si="54"/>
        <v>0</v>
      </c>
      <c r="O59" s="33">
        <f t="shared" si="54"/>
        <v>0</v>
      </c>
      <c r="P59" s="33">
        <f t="shared" si="54"/>
        <v>0</v>
      </c>
      <c r="Q59" s="33">
        <f t="shared" si="54"/>
        <v>0</v>
      </c>
      <c r="R59" s="33">
        <f t="shared" si="54"/>
        <v>0</v>
      </c>
      <c r="S59" s="33">
        <f t="shared" si="54"/>
        <v>1</v>
      </c>
      <c r="T59" s="33">
        <f t="shared" si="54"/>
        <v>0</v>
      </c>
      <c r="U59" s="33">
        <f t="shared" si="54"/>
        <v>0</v>
      </c>
      <c r="V59" s="33">
        <f t="shared" si="54"/>
        <v>0</v>
      </c>
      <c r="W59" s="33">
        <f t="shared" si="54"/>
        <v>0</v>
      </c>
      <c r="X59" s="33">
        <f t="shared" si="54"/>
        <v>0</v>
      </c>
      <c r="Y59" s="33">
        <f t="shared" si="54"/>
        <v>0</v>
      </c>
      <c r="Z59" s="33">
        <f t="shared" si="54"/>
        <v>0</v>
      </c>
      <c r="AA59" s="33">
        <f t="shared" si="54"/>
        <v>0</v>
      </c>
      <c r="AB59" s="33">
        <f t="shared" si="54"/>
        <v>0</v>
      </c>
      <c r="AC59" s="33">
        <f t="shared" si="54"/>
        <v>0</v>
      </c>
      <c r="AD59" s="33">
        <f t="shared" si="54"/>
        <v>0</v>
      </c>
      <c r="AE59" s="33">
        <f t="shared" si="54"/>
        <v>0</v>
      </c>
      <c r="AF59" s="33">
        <f t="shared" si="54"/>
        <v>0</v>
      </c>
      <c r="AG59" s="33">
        <f t="shared" si="54"/>
        <v>0</v>
      </c>
      <c r="AH59" s="33">
        <f t="shared" si="54"/>
        <v>0</v>
      </c>
      <c r="AI59" s="33">
        <f t="shared" si="54"/>
        <v>0</v>
      </c>
      <c r="AJ59" s="33">
        <f t="shared" si="54"/>
        <v>0</v>
      </c>
      <c r="AK59" s="33">
        <f t="shared" si="54"/>
        <v>0</v>
      </c>
      <c r="AL59" s="33">
        <f t="shared" si="54"/>
        <v>0</v>
      </c>
      <c r="AM59" s="33">
        <f t="shared" si="54"/>
        <v>0</v>
      </c>
      <c r="AN59" s="33">
        <f t="shared" si="54"/>
        <v>0</v>
      </c>
      <c r="AO59" s="33">
        <f t="shared" si="54"/>
        <v>0</v>
      </c>
      <c r="AP59" s="33">
        <f t="shared" si="54"/>
        <v>1</v>
      </c>
      <c r="AQ59" s="33">
        <f t="shared" si="54"/>
        <v>0</v>
      </c>
      <c r="AR59" s="33">
        <f t="shared" si="54"/>
        <v>0</v>
      </c>
      <c r="AS59" s="33">
        <f t="shared" si="54"/>
        <v>0</v>
      </c>
      <c r="AT59" s="33">
        <f t="shared" si="54"/>
        <v>0</v>
      </c>
      <c r="AU59" s="33">
        <f t="shared" si="54"/>
        <v>0</v>
      </c>
      <c r="AV59" s="33">
        <f t="shared" si="54"/>
        <v>0</v>
      </c>
      <c r="AW59" s="33">
        <f t="shared" si="54"/>
        <v>0</v>
      </c>
      <c r="AX59" s="33">
        <f t="shared" si="54"/>
        <v>0</v>
      </c>
      <c r="AY59" s="33">
        <f t="shared" si="54"/>
        <v>0</v>
      </c>
      <c r="AZ59" s="33">
        <f t="shared" si="54"/>
        <v>0</v>
      </c>
      <c r="BA59" s="33">
        <f t="shared" si="54"/>
        <v>0</v>
      </c>
      <c r="BB59" s="33">
        <f t="shared" si="54"/>
        <v>0</v>
      </c>
      <c r="BC59" s="33">
        <f t="shared" si="54"/>
        <v>0</v>
      </c>
      <c r="BD59" s="33">
        <f t="shared" si="54"/>
        <v>0</v>
      </c>
      <c r="BE59" s="33">
        <f t="shared" si="54"/>
        <v>0</v>
      </c>
      <c r="BF59" s="33">
        <f t="shared" si="54"/>
        <v>0</v>
      </c>
      <c r="BG59" s="33">
        <f t="shared" si="54"/>
        <v>0</v>
      </c>
      <c r="BH59" s="33">
        <f t="shared" si="54"/>
        <v>0</v>
      </c>
      <c r="BI59" s="33">
        <f t="shared" si="54"/>
        <v>0</v>
      </c>
      <c r="BJ59" s="33">
        <f t="shared" si="54"/>
        <v>0</v>
      </c>
      <c r="BK59" s="33">
        <f t="shared" si="54"/>
        <v>0</v>
      </c>
      <c r="BL59" s="33">
        <f t="shared" si="54"/>
        <v>0</v>
      </c>
      <c r="BM59" s="33">
        <f t="shared" si="54"/>
        <v>0</v>
      </c>
      <c r="BN59" s="33">
        <f t="shared" si="54"/>
        <v>0</v>
      </c>
      <c r="BO59" s="33">
        <f t="shared" si="54"/>
        <v>0</v>
      </c>
      <c r="BP59" s="33">
        <f t="shared" ref="BP59:CL59" si="55">IF(BP3="ASEAN",1,0)</f>
        <v>0</v>
      </c>
      <c r="BQ59" s="33">
        <f t="shared" si="55"/>
        <v>0</v>
      </c>
      <c r="BR59" s="33">
        <f t="shared" si="55"/>
        <v>0</v>
      </c>
      <c r="BS59" s="33">
        <f t="shared" si="55"/>
        <v>0</v>
      </c>
      <c r="BT59" s="33">
        <f t="shared" si="55"/>
        <v>0</v>
      </c>
      <c r="BU59" s="33">
        <f t="shared" si="55"/>
        <v>0</v>
      </c>
      <c r="BV59" s="33">
        <f t="shared" si="55"/>
        <v>1</v>
      </c>
      <c r="BW59" s="33">
        <f t="shared" si="55"/>
        <v>0</v>
      </c>
      <c r="BX59" s="33">
        <f t="shared" si="55"/>
        <v>0</v>
      </c>
      <c r="BY59" s="33">
        <f t="shared" si="55"/>
        <v>0</v>
      </c>
      <c r="BZ59" s="33">
        <f t="shared" si="55"/>
        <v>0</v>
      </c>
      <c r="CA59" s="33">
        <f t="shared" si="55"/>
        <v>0</v>
      </c>
      <c r="CB59" s="33">
        <f t="shared" si="55"/>
        <v>0</v>
      </c>
      <c r="CC59" s="33">
        <f t="shared" si="55"/>
        <v>0</v>
      </c>
      <c r="CD59" s="33">
        <f t="shared" si="55"/>
        <v>0</v>
      </c>
      <c r="CE59" s="33">
        <f t="shared" si="55"/>
        <v>1</v>
      </c>
      <c r="CF59" s="33">
        <f t="shared" si="55"/>
        <v>0</v>
      </c>
      <c r="CG59" s="33">
        <f t="shared" si="55"/>
        <v>0</v>
      </c>
      <c r="CH59" s="33">
        <f t="shared" si="55"/>
        <v>1</v>
      </c>
      <c r="CI59" s="33">
        <f t="shared" si="55"/>
        <v>0</v>
      </c>
      <c r="CJ59" s="33">
        <f t="shared" si="55"/>
        <v>0</v>
      </c>
      <c r="CK59" s="33">
        <f t="shared" si="55"/>
        <v>0</v>
      </c>
      <c r="CL59" s="33">
        <f t="shared" si="55"/>
        <v>0</v>
      </c>
    </row>
  </sheetData>
  <sortState xmlns:xlrd2="http://schemas.microsoft.com/office/spreadsheetml/2017/richdata2" columnSort="1" ref="C1:CL56">
    <sortCondition ref="C4:CL4"/>
  </sortState>
  <mergeCells count="2">
    <mergeCell ref="CM1:CP1"/>
    <mergeCell ref="CR1:CU1"/>
  </mergeCells>
  <conditionalFormatting sqref="A58:CL59">
    <cfRule type="cellIs" dxfId="12" priority="1" operator="equal">
      <formula>1</formula>
    </cfRule>
  </conditionalFormatting>
  <conditionalFormatting sqref="BD2:BD3">
    <cfRule type="cellIs" dxfId="11" priority="14" operator="equal">
      <formula>"Ducrest"</formula>
    </cfRule>
    <cfRule type="cellIs" dxfId="10" priority="15" operator="equal">
      <formula>"In progress"</formula>
    </cfRule>
    <cfRule type="cellIs" dxfId="9" priority="16" operator="equal">
      <formula>"Done"</formula>
    </cfRule>
    <cfRule type="cellIs" dxfId="8" priority="17" operator="equal">
      <formula>"Pending"</formula>
    </cfRule>
  </conditionalFormatting>
  <conditionalFormatting sqref="BD50:BD56 BG50:BG56">
    <cfRule type="cellIs" dxfId="7" priority="2" operator="equal">
      <formula>"Ducrest"</formula>
    </cfRule>
    <cfRule type="cellIs" dxfId="6" priority="3" operator="equal">
      <formula>"In progress"</formula>
    </cfRule>
    <cfRule type="cellIs" dxfId="5" priority="4" operator="equal">
      <formula>"Done"</formula>
    </cfRule>
    <cfRule type="cellIs" dxfId="4" priority="5" operator="equal">
      <formula>"Pending"</formula>
    </cfRule>
  </conditionalFormatting>
  <conditionalFormatting sqref="BG2:BG3">
    <cfRule type="cellIs" dxfId="3" priority="6" operator="equal">
      <formula>"Ducrest"</formula>
    </cfRule>
    <cfRule type="cellIs" dxfId="2" priority="7" operator="equal">
      <formula>"In progress"</formula>
    </cfRule>
    <cfRule type="cellIs" dxfId="1" priority="8" operator="equal">
      <formula>"Done"</formula>
    </cfRule>
    <cfRule type="cellIs" dxfId="0" priority="9" operator="equal">
      <formula>"Pending"</formula>
    </cfRule>
  </conditionalFormatting>
  <pageMargins left="0.7" right="0.7" top="0.78740157499999996" bottom="0.78740157499999996" header="0.3" footer="0.3"/>
  <pageSetup paperSize="9" orientation="portrait" r:id="rId1"/>
  <legacy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EEAA9-FE8F-4E7E-A89C-D741832EEE97}">
  <sheetPr>
    <tabColor theme="2" tint="-0.749992370372631"/>
    <pageSetUpPr fitToPage="1"/>
  </sheetPr>
  <dimension ref="A1:T516"/>
  <sheetViews>
    <sheetView tabSelected="1" view="pageBreakPreview" topLeftCell="A508" zoomScale="55" zoomScaleNormal="85" zoomScaleSheetLayoutView="55" zoomScalePageLayoutView="40" workbookViewId="0">
      <selection activeCell="I348" sqref="I348"/>
    </sheetView>
  </sheetViews>
  <sheetFormatPr defaultRowHeight="15.5"/>
  <cols>
    <col min="1" max="1" width="3.25" customWidth="1"/>
    <col min="17" max="17" width="5.08203125" customWidth="1"/>
    <col min="19" max="19" width="33" style="1" customWidth="1"/>
    <col min="20" max="20" width="24.6640625" style="2" customWidth="1"/>
    <col min="21" max="21" width="4.9140625" customWidth="1"/>
  </cols>
  <sheetData>
    <row r="1" spans="1:20">
      <c r="A1" s="3" t="s">
        <v>178</v>
      </c>
      <c r="S1" s="3"/>
    </row>
    <row r="2" spans="1:20">
      <c r="T2" s="5"/>
    </row>
    <row r="3" spans="1:20">
      <c r="T3" s="5"/>
    </row>
    <row r="4" spans="1:20">
      <c r="S4" s="3"/>
    </row>
    <row r="5" spans="1:20">
      <c r="T5" s="5"/>
    </row>
    <row r="6" spans="1:20">
      <c r="T6" s="5"/>
    </row>
    <row r="7" spans="1:20">
      <c r="S7" s="3"/>
    </row>
    <row r="9" spans="1:20">
      <c r="T9" s="5"/>
    </row>
    <row r="12" spans="1:20">
      <c r="T12" s="5"/>
    </row>
    <row r="13" spans="1:20">
      <c r="T13" s="5"/>
    </row>
    <row r="17" spans="1:20">
      <c r="A17" s="3" t="s">
        <v>179</v>
      </c>
    </row>
    <row r="18" spans="1:20">
      <c r="T18" s="5"/>
    </row>
    <row r="25" spans="1:20">
      <c r="T25" s="5"/>
    </row>
    <row r="29" spans="1:20">
      <c r="S29" s="6"/>
    </row>
    <row r="32" spans="1:20">
      <c r="S32" s="6"/>
      <c r="T32" s="5"/>
    </row>
    <row r="34" spans="1:19">
      <c r="A34" s="3" t="s">
        <v>8</v>
      </c>
    </row>
    <row r="44" spans="1:19">
      <c r="S44" s="4"/>
    </row>
    <row r="47" spans="1:19">
      <c r="S47" s="3"/>
    </row>
    <row r="50" spans="1:20">
      <c r="T50" s="5"/>
    </row>
    <row r="51" spans="1:20">
      <c r="A51" s="3" t="s">
        <v>180</v>
      </c>
    </row>
    <row r="53" spans="1:20">
      <c r="T53" s="5"/>
    </row>
    <row r="67" spans="1:1">
      <c r="A67" s="84" t="s">
        <v>1</v>
      </c>
    </row>
    <row r="68" spans="1:1">
      <c r="A68" s="3" t="s">
        <v>9</v>
      </c>
    </row>
    <row r="69" spans="1:1">
      <c r="A69" s="1" t="s">
        <v>10</v>
      </c>
    </row>
    <row r="85" spans="1:1">
      <c r="A85" s="3" t="s">
        <v>2</v>
      </c>
    </row>
    <row r="102" spans="1:1">
      <c r="A102" s="3" t="s">
        <v>184</v>
      </c>
    </row>
    <row r="118" spans="1:1">
      <c r="A118" s="3" t="s">
        <v>185</v>
      </c>
    </row>
    <row r="135" spans="1:1">
      <c r="A135" s="83" t="s">
        <v>186</v>
      </c>
    </row>
    <row r="152" spans="1:1">
      <c r="A152" s="3" t="s">
        <v>187</v>
      </c>
    </row>
    <row r="168" spans="1:1">
      <c r="A168" s="3" t="s">
        <v>188</v>
      </c>
    </row>
    <row r="184" spans="1:1">
      <c r="A184" s="3" t="s">
        <v>189</v>
      </c>
    </row>
    <row r="199" spans="1:1" ht="16.5" customHeight="1"/>
    <row r="200" spans="1:1" ht="16.5" customHeight="1"/>
    <row r="201" spans="1:1">
      <c r="A201" s="3" t="s">
        <v>190</v>
      </c>
    </row>
    <row r="217" spans="1:1">
      <c r="A217" s="3" t="s">
        <v>191</v>
      </c>
    </row>
    <row r="233" spans="1:1">
      <c r="A233" s="3" t="s">
        <v>192</v>
      </c>
    </row>
    <row r="250" spans="1:1">
      <c r="A250" s="3" t="s">
        <v>193</v>
      </c>
    </row>
    <row r="266" spans="1:1">
      <c r="A266" s="84" t="s">
        <v>3</v>
      </c>
    </row>
    <row r="267" spans="1:1">
      <c r="A267" s="3" t="s">
        <v>194</v>
      </c>
    </row>
    <row r="283" spans="1:1">
      <c r="A283" s="3" t="s">
        <v>195</v>
      </c>
    </row>
    <row r="300" spans="1:1">
      <c r="A300" s="3" t="s">
        <v>196</v>
      </c>
    </row>
    <row r="316" spans="1:1">
      <c r="A316" s="3" t="s">
        <v>155</v>
      </c>
    </row>
    <row r="332" spans="1:1">
      <c r="A332" s="84" t="s">
        <v>199</v>
      </c>
    </row>
    <row r="333" spans="1:1">
      <c r="A333" s="1" t="s">
        <v>197</v>
      </c>
    </row>
    <row r="350" spans="1:1">
      <c r="A350" s="3" t="s">
        <v>200</v>
      </c>
    </row>
    <row r="366" spans="1:1">
      <c r="A366" s="3" t="s">
        <v>4</v>
      </c>
    </row>
    <row r="382" spans="1:1">
      <c r="A382" s="3" t="s">
        <v>5</v>
      </c>
    </row>
    <row r="400" spans="1:1">
      <c r="A400" s="84" t="s">
        <v>6</v>
      </c>
    </row>
    <row r="401" spans="1:1">
      <c r="A401" s="3" t="s">
        <v>201</v>
      </c>
    </row>
    <row r="417" spans="1:1">
      <c r="A417" s="3" t="s">
        <v>202</v>
      </c>
    </row>
    <row r="433" spans="1:1">
      <c r="A433" s="3" t="s">
        <v>203</v>
      </c>
    </row>
    <row r="450" spans="1:1">
      <c r="A450" s="3" t="s">
        <v>204</v>
      </c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 t="s">
        <v>205</v>
      </c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 t="s">
        <v>206</v>
      </c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 t="s">
        <v>207</v>
      </c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 t="s">
        <v>208</v>
      </c>
    </row>
  </sheetData>
  <pageMargins left="0.25" right="0.25" top="0.75" bottom="0.75" header="0.3" footer="0.3"/>
  <pageSetup paperSize="9" scale="6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081D8-75A8-4E7D-8F11-6DFC090AB661}">
  <sheetPr>
    <tabColor rgb="FFFFC000"/>
  </sheetPr>
  <dimension ref="A1:D53"/>
  <sheetViews>
    <sheetView topLeftCell="A11" zoomScale="55" zoomScaleNormal="55" workbookViewId="0">
      <selection sqref="A1:C1048576"/>
    </sheetView>
  </sheetViews>
  <sheetFormatPr defaultColWidth="11" defaultRowHeight="15.5"/>
  <cols>
    <col min="1" max="1" width="33" style="1" customWidth="1"/>
    <col min="2" max="2" width="24.6640625" style="2" customWidth="1"/>
    <col min="4" max="4" width="33.5" customWidth="1"/>
  </cols>
  <sheetData>
    <row r="1" spans="1:4">
      <c r="A1" s="3" t="s">
        <v>178</v>
      </c>
    </row>
    <row r="2" spans="1:4" ht="237.75" customHeight="1">
      <c r="B2" s="5"/>
      <c r="D2" s="16"/>
    </row>
    <row r="3" spans="1:4">
      <c r="B3" s="5"/>
    </row>
    <row r="4" spans="1:4">
      <c r="A4" s="3" t="s">
        <v>179</v>
      </c>
    </row>
    <row r="5" spans="1:4" ht="237.75" customHeight="1">
      <c r="B5" s="5"/>
    </row>
    <row r="6" spans="1:4">
      <c r="B6" s="5"/>
    </row>
    <row r="7" spans="1:4">
      <c r="A7" s="3" t="s">
        <v>8</v>
      </c>
    </row>
    <row r="9" spans="1:4" ht="237.75" customHeight="1">
      <c r="B9" s="5"/>
    </row>
    <row r="11" spans="1:4">
      <c r="A11" s="1" t="s">
        <v>180</v>
      </c>
    </row>
    <row r="12" spans="1:4" ht="237.75" customHeight="1">
      <c r="B12" s="5"/>
    </row>
    <row r="13" spans="1:4">
      <c r="B13" s="5"/>
    </row>
    <row r="18" spans="1:2">
      <c r="B18" s="5"/>
    </row>
    <row r="25" spans="1:2">
      <c r="B25" s="5"/>
    </row>
    <row r="29" spans="1:2">
      <c r="A29" s="6"/>
    </row>
    <row r="32" spans="1:2">
      <c r="A32" s="6"/>
      <c r="B32" s="5"/>
    </row>
    <row r="44" spans="1:1">
      <c r="A44" s="4"/>
    </row>
    <row r="47" spans="1:1">
      <c r="A47" s="3"/>
    </row>
    <row r="50" spans="2:2">
      <c r="B50" s="5"/>
    </row>
    <row r="53" spans="2:2">
      <c r="B53" s="5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4EB8-CEA9-438E-B6FC-375F12E37DDE}">
  <sheetPr>
    <tabColor rgb="FFFFFF00"/>
  </sheetPr>
  <dimension ref="A1:E8"/>
  <sheetViews>
    <sheetView zoomScale="70" zoomScaleNormal="70" workbookViewId="0">
      <selection activeCell="B3" sqref="B3"/>
    </sheetView>
  </sheetViews>
  <sheetFormatPr defaultColWidth="11" defaultRowHeight="15.5"/>
  <cols>
    <col min="1" max="1" width="29.33203125" customWidth="1"/>
    <col min="5" max="5" width="56" customWidth="1"/>
  </cols>
  <sheetData>
    <row r="1" spans="1:5">
      <c r="A1" s="1" t="s">
        <v>1</v>
      </c>
      <c r="B1" s="2"/>
    </row>
    <row r="2" spans="1:5">
      <c r="A2" s="3" t="s">
        <v>9</v>
      </c>
      <c r="B2" s="2"/>
      <c r="C2" s="2"/>
    </row>
    <row r="3" spans="1:5">
      <c r="A3" s="1" t="s">
        <v>10</v>
      </c>
      <c r="B3" s="2"/>
    </row>
    <row r="4" spans="1:5" ht="237.75" customHeight="1">
      <c r="A4" s="1"/>
      <c r="B4" s="5"/>
      <c r="E4" s="17"/>
    </row>
    <row r="5" spans="1:5">
      <c r="A5" s="1"/>
      <c r="B5" s="2"/>
    </row>
    <row r="6" spans="1:5">
      <c r="A6" s="1"/>
      <c r="B6" s="2"/>
    </row>
    <row r="7" spans="1:5" ht="237.75" customHeight="1">
      <c r="A7" s="1"/>
      <c r="B7" s="5"/>
    </row>
    <row r="8" spans="1:5">
      <c r="A8" s="1"/>
      <c r="B8" s="2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E895E-8148-490A-813E-43674E8F407A}">
  <sheetPr>
    <tabColor rgb="FF00B050"/>
  </sheetPr>
  <dimension ref="A1:B33"/>
  <sheetViews>
    <sheetView topLeftCell="A31" zoomScale="70" zoomScaleNormal="70" workbookViewId="0">
      <selection activeCell="A7" sqref="A7"/>
    </sheetView>
  </sheetViews>
  <sheetFormatPr defaultColWidth="11" defaultRowHeight="15.5"/>
  <cols>
    <col min="1" max="1" width="27.5" customWidth="1"/>
    <col min="2" max="2" width="13" customWidth="1"/>
  </cols>
  <sheetData>
    <row r="1" spans="1:2">
      <c r="A1" s="3" t="s">
        <v>2</v>
      </c>
      <c r="B1" s="2"/>
    </row>
    <row r="2" spans="1:2">
      <c r="A2" s="1"/>
      <c r="B2" s="2"/>
    </row>
    <row r="3" spans="1:2" ht="237.75" customHeight="1">
      <c r="A3" s="1"/>
      <c r="B3" s="5"/>
    </row>
    <row r="4" spans="1:2">
      <c r="A4" s="1"/>
      <c r="B4" s="2"/>
    </row>
    <row r="5" spans="1:2">
      <c r="A5" s="1" t="s">
        <v>184</v>
      </c>
      <c r="B5" s="2"/>
    </row>
    <row r="6" spans="1:2" ht="237.75" customHeight="1">
      <c r="A6" s="1"/>
      <c r="B6" s="5"/>
    </row>
    <row r="7" spans="1:2">
      <c r="A7" s="1"/>
      <c r="B7" s="2"/>
    </row>
    <row r="8" spans="1:2">
      <c r="A8" s="1" t="s">
        <v>185</v>
      </c>
      <c r="B8" s="2"/>
    </row>
    <row r="9" spans="1:2" ht="237.75" customHeight="1">
      <c r="A9" s="1"/>
      <c r="B9" s="5"/>
    </row>
    <row r="10" spans="1:2">
      <c r="A10" s="1"/>
      <c r="B10" s="2"/>
    </row>
    <row r="11" spans="1:2">
      <c r="A11" s="1" t="s">
        <v>186</v>
      </c>
      <c r="B11" s="2"/>
    </row>
    <row r="12" spans="1:2" ht="237.75" customHeight="1">
      <c r="A12" s="1"/>
      <c r="B12" s="5"/>
    </row>
    <row r="13" spans="1:2">
      <c r="A13" s="1"/>
      <c r="B13" s="2"/>
    </row>
    <row r="14" spans="1:2">
      <c r="A14" s="1" t="s">
        <v>187</v>
      </c>
      <c r="B14" s="2"/>
    </row>
    <row r="15" spans="1:2" ht="237.75" customHeight="1">
      <c r="A15" s="1"/>
      <c r="B15" s="5"/>
    </row>
    <row r="16" spans="1:2">
      <c r="A16" s="1"/>
      <c r="B16" s="2"/>
    </row>
    <row r="17" spans="1:2">
      <c r="A17" s="1" t="s">
        <v>188</v>
      </c>
      <c r="B17" s="2"/>
    </row>
    <row r="18" spans="1:2" ht="237.75" customHeight="1">
      <c r="A18" s="1"/>
      <c r="B18" s="5"/>
    </row>
    <row r="19" spans="1:2">
      <c r="A19" s="1"/>
      <c r="B19" s="2"/>
    </row>
    <row r="20" spans="1:2">
      <c r="A20" s="1" t="s">
        <v>189</v>
      </c>
      <c r="B20" s="2"/>
    </row>
    <row r="21" spans="1:2" ht="237.75" customHeight="1">
      <c r="A21" s="1"/>
      <c r="B21" s="5"/>
    </row>
    <row r="22" spans="1:2">
      <c r="A22" s="1"/>
      <c r="B22" s="2"/>
    </row>
    <row r="23" spans="1:2">
      <c r="A23" s="1" t="s">
        <v>190</v>
      </c>
      <c r="B23" s="2"/>
    </row>
    <row r="24" spans="1:2" ht="237.75" customHeight="1">
      <c r="A24" s="1"/>
      <c r="B24" s="5"/>
    </row>
    <row r="25" spans="1:2">
      <c r="A25" s="1"/>
      <c r="B25" s="2"/>
    </row>
    <row r="26" spans="1:2">
      <c r="A26" s="1" t="s">
        <v>191</v>
      </c>
      <c r="B26" s="2"/>
    </row>
    <row r="27" spans="1:2" ht="237.75" customHeight="1">
      <c r="A27" s="1"/>
      <c r="B27" s="5"/>
    </row>
    <row r="28" spans="1:2">
      <c r="A28" s="1"/>
      <c r="B28" s="2"/>
    </row>
    <row r="29" spans="1:2">
      <c r="A29" s="1" t="s">
        <v>192</v>
      </c>
      <c r="B29" s="2"/>
    </row>
    <row r="30" spans="1:2" ht="237.75" customHeight="1">
      <c r="A30" s="1"/>
      <c r="B30" s="5"/>
    </row>
    <row r="31" spans="1:2">
      <c r="A31" s="1"/>
      <c r="B31" s="2"/>
    </row>
    <row r="32" spans="1:2">
      <c r="A32" s="1" t="s">
        <v>193</v>
      </c>
      <c r="B32" s="2"/>
    </row>
    <row r="33" spans="1:2" ht="237.75" customHeight="1">
      <c r="A33" s="1"/>
      <c r="B33" s="5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85CD4-BB5B-4E26-9B14-40643FCD58FB}">
  <sheetPr>
    <tabColor rgb="FF00B0F0"/>
  </sheetPr>
  <dimension ref="A1:B13"/>
  <sheetViews>
    <sheetView topLeftCell="A10" zoomScale="70" zoomScaleNormal="70" workbookViewId="0"/>
  </sheetViews>
  <sheetFormatPr defaultColWidth="11" defaultRowHeight="15.5"/>
  <cols>
    <col min="1" max="1" width="30.1640625" customWidth="1"/>
  </cols>
  <sheetData>
    <row r="1" spans="1:2">
      <c r="A1" s="3" t="s">
        <v>3</v>
      </c>
      <c r="B1" s="2"/>
    </row>
    <row r="2" spans="1:2">
      <c r="A2" s="1" t="s">
        <v>194</v>
      </c>
      <c r="B2" s="2"/>
    </row>
    <row r="3" spans="1:2" ht="237.75" customHeight="1">
      <c r="A3" s="1"/>
      <c r="B3" s="5"/>
    </row>
    <row r="4" spans="1:2">
      <c r="A4" s="1"/>
      <c r="B4" s="2"/>
    </row>
    <row r="5" spans="1:2">
      <c r="A5" s="1" t="s">
        <v>195</v>
      </c>
      <c r="B5" s="2"/>
    </row>
    <row r="6" spans="1:2" ht="237.75" customHeight="1">
      <c r="A6" s="1"/>
      <c r="B6" s="5"/>
    </row>
    <row r="7" spans="1:2">
      <c r="A7" s="1"/>
      <c r="B7" s="2"/>
    </row>
    <row r="8" spans="1:2">
      <c r="A8" s="1" t="s">
        <v>196</v>
      </c>
      <c r="B8" s="2"/>
    </row>
    <row r="9" spans="1:2" ht="237.75" customHeight="1">
      <c r="A9" s="1"/>
      <c r="B9" s="5"/>
    </row>
    <row r="11" spans="1:2">
      <c r="A11" s="3" t="s">
        <v>155</v>
      </c>
      <c r="B11" s="5"/>
    </row>
    <row r="12" spans="1:2">
      <c r="A12" s="1"/>
      <c r="B12" s="2"/>
    </row>
    <row r="13" spans="1:2" ht="237.75" customHeight="1">
      <c r="A13" s="1"/>
      <c r="B13" s="5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6D4B1-C52E-4687-98EE-5F24450859C6}">
  <sheetPr>
    <tabColor rgb="FF0070C0"/>
  </sheetPr>
  <dimension ref="A1:AQ12"/>
  <sheetViews>
    <sheetView topLeftCell="A10" zoomScale="70" zoomScaleNormal="70" workbookViewId="0">
      <selection activeCell="A24" sqref="A24"/>
    </sheetView>
  </sheetViews>
  <sheetFormatPr defaultColWidth="11" defaultRowHeight="15.5"/>
  <cols>
    <col min="1" max="1" width="34.1640625" customWidth="1"/>
    <col min="2" max="2" width="20.6640625" customWidth="1"/>
  </cols>
  <sheetData>
    <row r="1" spans="1:43">
      <c r="A1" s="3" t="s">
        <v>199</v>
      </c>
      <c r="B1" s="2"/>
    </row>
    <row r="2" spans="1:43">
      <c r="A2" s="1" t="s">
        <v>197</v>
      </c>
      <c r="B2" s="2"/>
    </row>
    <row r="3" spans="1:43" ht="237.75" customHeight="1">
      <c r="A3" s="1"/>
      <c r="B3" s="5"/>
    </row>
    <row r="4" spans="1:43">
      <c r="A4" s="1"/>
      <c r="B4" s="2"/>
    </row>
    <row r="5" spans="1:43">
      <c r="A5" s="1" t="s">
        <v>200</v>
      </c>
      <c r="B5" s="2"/>
    </row>
    <row r="6" spans="1:43" ht="237.75" customHeight="1">
      <c r="A6" s="1"/>
      <c r="B6" s="5"/>
      <c r="AQ6" s="15"/>
    </row>
    <row r="7" spans="1:43">
      <c r="A7" s="1"/>
      <c r="B7" s="2"/>
    </row>
    <row r="8" spans="1:43">
      <c r="A8" s="1" t="s">
        <v>4</v>
      </c>
      <c r="B8" s="2"/>
    </row>
    <row r="9" spans="1:43" ht="237.75" customHeight="1">
      <c r="A9" s="1"/>
      <c r="B9" s="5"/>
    </row>
    <row r="10" spans="1:43">
      <c r="A10" s="1"/>
      <c r="B10" s="2"/>
    </row>
    <row r="11" spans="1:43">
      <c r="A11" s="1" t="s">
        <v>5</v>
      </c>
      <c r="B11" s="2"/>
    </row>
    <row r="12" spans="1:43" ht="237.75" customHeight="1">
      <c r="A12" s="1"/>
      <c r="B12" s="5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4E84-FA79-4D94-834C-0EE7D963FCB2}">
  <sheetPr>
    <tabColor rgb="FF7030A0"/>
  </sheetPr>
  <dimension ref="A1:B24"/>
  <sheetViews>
    <sheetView topLeftCell="A22" zoomScale="70" zoomScaleNormal="70" workbookViewId="0"/>
  </sheetViews>
  <sheetFormatPr defaultColWidth="11" defaultRowHeight="15.5"/>
  <cols>
    <col min="1" max="1" width="28.5" customWidth="1"/>
    <col min="2" max="2" width="15.5" customWidth="1"/>
  </cols>
  <sheetData>
    <row r="1" spans="1:2">
      <c r="A1" s="3" t="s">
        <v>6</v>
      </c>
      <c r="B1" s="2"/>
    </row>
    <row r="2" spans="1:2">
      <c r="A2" s="1" t="s">
        <v>201</v>
      </c>
      <c r="B2" s="2"/>
    </row>
    <row r="3" spans="1:2" ht="237.75" customHeight="1">
      <c r="A3" s="1"/>
      <c r="B3" s="5"/>
    </row>
    <row r="4" spans="1:2">
      <c r="A4" s="1"/>
      <c r="B4" s="2"/>
    </row>
    <row r="5" spans="1:2">
      <c r="A5" s="1" t="s">
        <v>202</v>
      </c>
      <c r="B5" s="2"/>
    </row>
    <row r="6" spans="1:2" ht="237.75" customHeight="1">
      <c r="A6" s="1"/>
      <c r="B6" s="5"/>
    </row>
    <row r="7" spans="1:2">
      <c r="A7" s="1"/>
      <c r="B7" s="2"/>
    </row>
    <row r="8" spans="1:2">
      <c r="A8" s="1" t="s">
        <v>203</v>
      </c>
      <c r="B8" s="2"/>
    </row>
    <row r="9" spans="1:2" ht="237.75" customHeight="1">
      <c r="A9" s="1"/>
      <c r="B9" s="5"/>
    </row>
    <row r="10" spans="1:2">
      <c r="A10" s="1"/>
      <c r="B10" s="2"/>
    </row>
    <row r="11" spans="1:2">
      <c r="A11" s="1" t="s">
        <v>204</v>
      </c>
      <c r="B11" s="2"/>
    </row>
    <row r="12" spans="1:2" ht="237.75" customHeight="1">
      <c r="A12" s="1"/>
      <c r="B12" s="5"/>
    </row>
    <row r="13" spans="1:2">
      <c r="A13" s="1"/>
      <c r="B13" s="2"/>
    </row>
    <row r="14" spans="1:2">
      <c r="A14" s="1" t="s">
        <v>205</v>
      </c>
      <c r="B14" s="2"/>
    </row>
    <row r="15" spans="1:2" ht="237.75" customHeight="1">
      <c r="A15" s="1"/>
      <c r="B15" s="5"/>
    </row>
    <row r="16" spans="1:2">
      <c r="A16" s="1"/>
      <c r="B16" s="2"/>
    </row>
    <row r="17" spans="1:2">
      <c r="A17" s="1" t="s">
        <v>206</v>
      </c>
      <c r="B17" s="2"/>
    </row>
    <row r="18" spans="1:2" ht="237.75" customHeight="1">
      <c r="A18" s="1"/>
      <c r="B18" s="5"/>
    </row>
    <row r="19" spans="1:2">
      <c r="A19" s="1"/>
      <c r="B19" s="2"/>
    </row>
    <row r="20" spans="1:2">
      <c r="A20" s="1" t="s">
        <v>207</v>
      </c>
      <c r="B20" s="2"/>
    </row>
    <row r="21" spans="1:2" ht="237.75" customHeight="1">
      <c r="A21" s="1"/>
      <c r="B21" s="5"/>
    </row>
    <row r="22" spans="1:2">
      <c r="A22" s="1"/>
      <c r="B22" s="2"/>
    </row>
    <row r="23" spans="1:2">
      <c r="A23" s="1" t="s">
        <v>208</v>
      </c>
      <c r="B23" s="2"/>
    </row>
    <row r="24" spans="1:2" ht="237.75" customHeight="1">
      <c r="A24" s="1"/>
      <c r="B24" s="5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3CEE3-C606-4648-89BD-5780A73D671B}">
  <sheetPr>
    <tabColor rgb="FFFF0000"/>
  </sheetPr>
  <dimension ref="A1:G20"/>
  <sheetViews>
    <sheetView zoomScale="70" zoomScaleNormal="70" workbookViewId="0"/>
  </sheetViews>
  <sheetFormatPr defaultColWidth="11" defaultRowHeight="15.5"/>
  <cols>
    <col min="1" max="1" width="11" customWidth="1"/>
    <col min="7" max="7" width="41" customWidth="1"/>
  </cols>
  <sheetData>
    <row r="1" spans="1:7">
      <c r="A1" t="s">
        <v>102</v>
      </c>
    </row>
    <row r="2" spans="1:7" ht="233" customHeight="1">
      <c r="G2" s="15"/>
    </row>
    <row r="4" spans="1:7">
      <c r="A4" t="s">
        <v>104</v>
      </c>
    </row>
    <row r="5" spans="1:7" ht="233" customHeight="1"/>
    <row r="7" spans="1:7">
      <c r="A7" t="s">
        <v>119</v>
      </c>
    </row>
    <row r="8" spans="1:7" ht="233" customHeight="1"/>
    <row r="10" spans="1:7">
      <c r="A10" t="s">
        <v>120</v>
      </c>
    </row>
    <row r="11" spans="1:7" ht="233" customHeight="1"/>
    <row r="13" spans="1:7">
      <c r="A13" t="s">
        <v>109</v>
      </c>
    </row>
    <row r="14" spans="1:7" ht="233" customHeight="1"/>
    <row r="16" spans="1:7">
      <c r="A16" t="s">
        <v>111</v>
      </c>
    </row>
    <row r="17" spans="1:7" ht="233" customHeight="1"/>
    <row r="19" spans="1:7">
      <c r="A19" t="s">
        <v>113</v>
      </c>
    </row>
    <row r="20" spans="1:7" ht="233" customHeight="1">
      <c r="G20" s="14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Raw data</vt:lpstr>
      <vt:lpstr>Asia &amp; SEA &amp; Comp</vt:lpstr>
      <vt:lpstr>Jurisdiction, scope</vt:lpstr>
      <vt:lpstr>Nature of obl.</vt:lpstr>
      <vt:lpstr>Duty to prevent</vt:lpstr>
      <vt:lpstr>Conventions</vt:lpstr>
      <vt:lpstr>HR</vt:lpstr>
      <vt:lpstr>Consequences</vt:lpstr>
      <vt:lpstr>Participation</vt:lpstr>
      <vt:lpstr>'Asia &amp; SEA &amp; Comp'!Print_Area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Eric Yang Tao</cp:lastModifiedBy>
  <cp:lastPrinted>2025-07-11T11:49:18Z</cp:lastPrinted>
  <dcterms:created xsi:type="dcterms:W3CDTF">2024-03-27T06:06:40Z</dcterms:created>
  <dcterms:modified xsi:type="dcterms:W3CDTF">2025-07-11T11:49:22Z</dcterms:modified>
</cp:coreProperties>
</file>